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lorescar/Desktop/"/>
    </mc:Choice>
  </mc:AlternateContent>
  <xr:revisionPtr revIDLastSave="0" documentId="13_ncr:1_{D9B4ED44-CDEF-5447-8A53-06F5AFBF5837}" xr6:coauthVersionLast="47" xr6:coauthVersionMax="47" xr10:uidLastSave="{00000000-0000-0000-0000-000000000000}"/>
  <bookViews>
    <workbookView xWindow="1760" yWindow="460" windowWidth="28800" windowHeight="16080" activeTab="1" xr2:uid="{00000000-000D-0000-FFFF-FFFF00000000}"/>
  </bookViews>
  <sheets>
    <sheet name="Classifica" sheetId="1" r:id="rId1"/>
    <sheet name="ANALISI" sheetId="2" r:id="rId2"/>
  </sheets>
  <definedNames>
    <definedName name="_xlnm._FilterDatabase" localSheetId="0" hidden="1">Classifica!$A$2:$BK$59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2" l="1"/>
  <c r="B30" i="2"/>
  <c r="B28" i="2"/>
  <c r="A11" i="2" l="1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0" i="2"/>
  <c r="A9" i="2"/>
  <c r="A8" i="2"/>
  <c r="A7" i="2"/>
  <c r="A6" i="2"/>
  <c r="A5" i="2"/>
  <c r="A4" i="2"/>
  <c r="A3" i="2"/>
  <c r="BK20" i="1"/>
  <c r="S20" i="1" s="1"/>
  <c r="BK61" i="1"/>
  <c r="BK30" i="1"/>
  <c r="BK5" i="1"/>
  <c r="BK9" i="1"/>
  <c r="BK27" i="1"/>
  <c r="BK8" i="1"/>
  <c r="BK49" i="1"/>
  <c r="BK7" i="1"/>
  <c r="BK28" i="1"/>
  <c r="BK23" i="1"/>
  <c r="BK19" i="1"/>
  <c r="BK34" i="1"/>
  <c r="BK60" i="1"/>
  <c r="BK40" i="1"/>
  <c r="BK31" i="1"/>
  <c r="BK45" i="1"/>
  <c r="BK18" i="1"/>
  <c r="BK57" i="1"/>
  <c r="BK56" i="1"/>
  <c r="BK15" i="1"/>
  <c r="BK3" i="1"/>
  <c r="BK51" i="1"/>
  <c r="BK25" i="1"/>
  <c r="BK52" i="1"/>
  <c r="BK32" i="1"/>
  <c r="BK24" i="1"/>
  <c r="BK44" i="1"/>
  <c r="BK37" i="1"/>
  <c r="BK4" i="1"/>
  <c r="BK59" i="1"/>
  <c r="BK36" i="1"/>
  <c r="BK46" i="1"/>
  <c r="BK55" i="1"/>
  <c r="BK39" i="1"/>
  <c r="BK10" i="1"/>
  <c r="BK35" i="1"/>
  <c r="BK43" i="1"/>
  <c r="BK33" i="1"/>
  <c r="BK12" i="1"/>
  <c r="BK42" i="1"/>
  <c r="BK41" i="1"/>
  <c r="BK53" i="1"/>
  <c r="BK11" i="1"/>
  <c r="BK17" i="1"/>
  <c r="BK21" i="1"/>
  <c r="BK38" i="1"/>
  <c r="BK50" i="1"/>
  <c r="BK13" i="1"/>
  <c r="BK54" i="1"/>
  <c r="BK29" i="1"/>
  <c r="BK16" i="1"/>
  <c r="BK47" i="1"/>
  <c r="BK58" i="1"/>
  <c r="BK6" i="1"/>
  <c r="BK26" i="1"/>
  <c r="BK22" i="1"/>
  <c r="BK48" i="1"/>
  <c r="BK14" i="1"/>
  <c r="S60" i="1" l="1"/>
  <c r="S37" i="1"/>
  <c r="S19" i="1"/>
  <c r="S30" i="1"/>
  <c r="S49" i="1"/>
  <c r="S25" i="1"/>
  <c r="S23" i="1"/>
  <c r="S34" i="1"/>
  <c r="S4" i="1"/>
  <c r="S33" i="1"/>
  <c r="S51" i="1"/>
  <c r="S27" i="1"/>
  <c r="S57" i="1"/>
  <c r="S15" i="1"/>
  <c r="S52" i="1"/>
  <c r="S24" i="1"/>
  <c r="S18" i="1"/>
  <c r="S9" i="1"/>
  <c r="S10" i="1"/>
  <c r="S29" i="1"/>
  <c r="S12" i="1"/>
  <c r="S41" i="1"/>
  <c r="S59" i="1"/>
  <c r="S7" i="1"/>
  <c r="S56" i="1"/>
  <c r="S36" i="1"/>
  <c r="S55" i="1"/>
  <c r="S46" i="1"/>
  <c r="S21" i="1"/>
  <c r="S6" i="1"/>
  <c r="S43" i="1"/>
  <c r="S40" i="1"/>
  <c r="S31" i="1"/>
  <c r="S28" i="1"/>
  <c r="S5" i="1"/>
  <c r="S3" i="1"/>
  <c r="S32" i="1"/>
  <c r="S17" i="1"/>
  <c r="S11" i="1"/>
  <c r="S14" i="1"/>
  <c r="S8" i="1"/>
  <c r="S50" i="1"/>
  <c r="S45" i="1"/>
  <c r="S38" i="1"/>
  <c r="S35" i="1"/>
  <c r="S13" i="1"/>
  <c r="S16" i="1"/>
  <c r="S44" i="1"/>
  <c r="S26" i="1"/>
  <c r="S48" i="1"/>
  <c r="S39" i="1"/>
  <c r="S22" i="1"/>
  <c r="S53" i="1"/>
  <c r="S47" i="1"/>
  <c r="S42" i="1"/>
  <c r="S54" i="1"/>
  <c r="S58" i="1"/>
</calcChain>
</file>

<file path=xl/sharedStrings.xml><?xml version="1.0" encoding="utf-8"?>
<sst xmlns="http://schemas.openxmlformats.org/spreadsheetml/2006/main" count="92" uniqueCount="92">
  <si>
    <t>Brigante</t>
  </si>
  <si>
    <t>Punteggio</t>
  </si>
  <si>
    <t>tot</t>
  </si>
  <si>
    <t xml:space="preserve">   START</t>
  </si>
  <si>
    <t>totali parziali</t>
  </si>
  <si>
    <t>CIUCCI GIULIANI PIER FRANCESCO</t>
  </si>
  <si>
    <t>CUCCOVILLO FRANCESCA</t>
  </si>
  <si>
    <t>ROSATO CLAUDIO</t>
  </si>
  <si>
    <t>BATTISTON VALERIO</t>
  </si>
  <si>
    <t>VEGETALE EMILIANO</t>
  </si>
  <si>
    <t>BRAVETTI DANIELE</t>
  </si>
  <si>
    <t>SCARANO LOREDANA</t>
  </si>
  <si>
    <t>SGUEGLIA PAOLO</t>
  </si>
  <si>
    <t>ANNUNZIATA RAFFAELE</t>
  </si>
  <si>
    <t>TOPAI MARCO</t>
  </si>
  <si>
    <t>VINCENZINI VALENTINA</t>
  </si>
  <si>
    <t>CHIODI STEFANO</t>
  </si>
  <si>
    <t>SARCIA' SALVATORE ALESSANDRO</t>
  </si>
  <si>
    <t>SARNATARO VINCENZO</t>
  </si>
  <si>
    <t>CARBONI MAURO</t>
  </si>
  <si>
    <t>CASTRICHELLI ARMANDO</t>
  </si>
  <si>
    <t>NAPOLITANO DAVIDE</t>
  </si>
  <si>
    <t>NAPOLITANO NICOLA</t>
  </si>
  <si>
    <t>TESTA FELICE</t>
  </si>
  <si>
    <t>RUGGIERI ALBERTO</t>
  </si>
  <si>
    <t>LIELLO FRANCESCO</t>
  </si>
  <si>
    <t>MANCINI DANILO</t>
  </si>
  <si>
    <t>MERCURI VINCENZO</t>
  </si>
  <si>
    <t>MONTEFUSCO ANTONIO</t>
  </si>
  <si>
    <t>BIZZOTTO VALENTINA</t>
  </si>
  <si>
    <t>CURZI ROBERTO</t>
  </si>
  <si>
    <t>ARESI FEDERICA</t>
  </si>
  <si>
    <t>CICETTI ERIKA</t>
  </si>
  <si>
    <t>FERRAZZA ASCENZO</t>
  </si>
  <si>
    <t>CAPATA DARIO</t>
  </si>
  <si>
    <t>SAMA' GIOVANNI</t>
  </si>
  <si>
    <t>TROILI GIAN CARLO</t>
  </si>
  <si>
    <t>ROSSINI EDOARDO</t>
  </si>
  <si>
    <t>ALTAROZZI STEFANO</t>
  </si>
  <si>
    <t>ANNESSI CARLO</t>
  </si>
  <si>
    <t>ARENA ANDREA</t>
  </si>
  <si>
    <t>BRAVETTI MAURIZIO</t>
  </si>
  <si>
    <t>D'ALBERTI MASSIMILIANO</t>
  </si>
  <si>
    <t>DI FELICE STEFANO</t>
  </si>
  <si>
    <t>DI FLAVIO ALESSIO</t>
  </si>
  <si>
    <t>DI RE PAOLO</t>
  </si>
  <si>
    <t>FALLETI ROSARIO</t>
  </si>
  <si>
    <t>GIONA EMANUELE</t>
  </si>
  <si>
    <t>MANCA ANTONIO</t>
  </si>
  <si>
    <t>MARRO STEFANO</t>
  </si>
  <si>
    <t>MEZZANOTTE PAOLO</t>
  </si>
  <si>
    <t>NICOLETTI FRANCESCO</t>
  </si>
  <si>
    <t>PISTILLO DAVIDE</t>
  </si>
  <si>
    <t>ROMANO ALBERTO</t>
  </si>
  <si>
    <t>ROSSINI MARCO</t>
  </si>
  <si>
    <t>RUSSO ANTONIO</t>
  </si>
  <si>
    <t>VIALI IVANO</t>
  </si>
  <si>
    <t>VILLANELLI LUCA</t>
  </si>
  <si>
    <t>DE PAROLIS ANTONIO</t>
  </si>
  <si>
    <t>D'ORO ALESSANDRO</t>
  </si>
  <si>
    <t>FIRST RIDE     06/02/2021</t>
  </si>
  <si>
    <t>ARUNCI RIDE 21/02/2021</t>
  </si>
  <si>
    <t>Faggeta Ride 14/03/2021</t>
  </si>
  <si>
    <t>Turano Ride  02/05/2021</t>
  </si>
  <si>
    <t>Aperitivo Nananà 18/05/2021</t>
  </si>
  <si>
    <t>DGR da Brigante  23/05/2021</t>
  </si>
  <si>
    <t>Lago di Scanno Ride 05/06/2021</t>
  </si>
  <si>
    <t>MICCIO MASSIMO</t>
  </si>
  <si>
    <t>Apperitivo Wunder 24/06/2021</t>
  </si>
  <si>
    <t>MARRAS PAOLO</t>
  </si>
  <si>
    <t>Castelluccio 29/06/2021</t>
  </si>
  <si>
    <t>Compleanno Brigata 09/05/2021</t>
  </si>
  <si>
    <t>Campigna mon amour 09-11/07/2021</t>
  </si>
  <si>
    <t>Aperitivo Bottega Maccheroni 15/07/21</t>
  </si>
  <si>
    <t>Moto Porchetta 21/07/2021</t>
  </si>
  <si>
    <t>Vacanza del Brigante 26/07-01/08/2021</t>
  </si>
  <si>
    <t>Aperitivo Metropolita 25/08/2021</t>
  </si>
  <si>
    <t>Aperitivo Nanana' 07/09/2021</t>
  </si>
  <si>
    <t>Guadagnolo Ride 26/09/2021</t>
  </si>
  <si>
    <t>Aperitivo Metropolita 21/10/2021</t>
  </si>
  <si>
    <t>La Brigata non si ferma 8-10/10-2021</t>
  </si>
  <si>
    <t>Aperitivo Nananà 18/11/2021</t>
  </si>
  <si>
    <t>FALLETI MARIA RITA</t>
  </si>
  <si>
    <t>1000 curve Todi 21/11/2021</t>
  </si>
  <si>
    <t>EVENTO</t>
  </si>
  <si>
    <t>SOCI PARTECIPANTI</t>
  </si>
  <si>
    <t>£</t>
  </si>
  <si>
    <t>Twinning 10-12/09/2021</t>
  </si>
  <si>
    <t>Brigantintreffen 07-08/08/2021</t>
  </si>
  <si>
    <t xml:space="preserve">MEDIA TOTALE </t>
  </si>
  <si>
    <t>MEDIA PARTECIPANTI GIRI UFFICIALI</t>
  </si>
  <si>
    <t>MEDIA PARTECIPANTI GIRI NON UFFICIALI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</si>
</sst>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15">
    <font>
      <sz val="11"/>
      <color rgb="FF000000"/>
      <name val="Calibri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9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rgb="FF0563C1"/>
      <name val="Calibri"/>
      <family val="2"/>
    </font>
    <font>
      <sz val="5"/>
      <color rgb="FF1D2129"/>
      <name val="Arial"/>
      <family val="2"/>
    </font>
    <font>
      <b/>
      <sz val="22"/>
      <color rgb="FF000000"/>
      <name val="Calibri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70AD47"/>
        <bgColor rgb="FF70AD47"/>
      </patternFill>
    </fill>
    <fill>
      <patternFill patternType="solid">
        <fgColor rgb="FF5B9BD5"/>
        <bgColor rgb="FF5B9BD5"/>
      </patternFill>
    </fill>
    <fill>
      <patternFill patternType="solid">
        <fgColor rgb="FFBDD6EE"/>
        <bgColor rgb="FFBDD6EE"/>
      </patternFill>
    </fill>
    <fill>
      <patternFill patternType="solid">
        <fgColor rgb="FF8496B0"/>
        <bgColor rgb="FF8496B0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C00000"/>
        <bgColor rgb="FFC00000"/>
      </patternFill>
    </fill>
    <fill>
      <patternFill patternType="solid">
        <fgColor rgb="FFFEF2CB"/>
        <bgColor rgb="FFFEF2CB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9" fillId="0" borderId="1" xfId="0" applyFont="1" applyBorder="1"/>
    <xf numFmtId="9" fontId="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0" fillId="0" borderId="1" xfId="0" applyFont="1" applyBorder="1"/>
    <xf numFmtId="0" fontId="7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4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12" borderId="0" xfId="0" applyFont="1" applyFill="1" applyAlignment="1"/>
    <xf numFmtId="0" fontId="0" fillId="12" borderId="0" xfId="0" applyFont="1" applyFill="1" applyAlignment="1">
      <alignment horizontal="center"/>
    </xf>
    <xf numFmtId="0" fontId="0" fillId="11" borderId="0" xfId="0" applyFont="1" applyFill="1" applyAlignment="1"/>
    <xf numFmtId="0" fontId="0" fillId="11" borderId="0" xfId="0" applyFont="1" applyFill="1" applyAlignment="1">
      <alignment horizontal="center"/>
    </xf>
    <xf numFmtId="0" fontId="0" fillId="13" borderId="0" xfId="0" applyFont="1" applyFill="1" applyAlignment="1"/>
    <xf numFmtId="0" fontId="0" fillId="13" borderId="0" xfId="0" applyFont="1" applyFill="1" applyAlignment="1">
      <alignment horizontal="center"/>
    </xf>
    <xf numFmtId="0" fontId="14" fillId="0" borderId="0" xfId="0" applyFont="1" applyAlignment="1"/>
    <xf numFmtId="1" fontId="0" fillId="0" borderId="0" xfId="0" applyNumberFormat="1" applyFont="1" applyAlignment="1">
      <alignment horizontal="center"/>
    </xf>
    <xf numFmtId="0" fontId="14" fillId="14" borderId="0" xfId="0" applyFont="1" applyFill="1" applyAlignment="1"/>
    <xf numFmtId="1" fontId="0" fillId="14" borderId="0" xfId="0" applyNumberFormat="1" applyFont="1" applyFill="1" applyAlignment="1">
      <alignment horizontal="center"/>
    </xf>
    <xf numFmtId="0" fontId="14" fillId="15" borderId="0" xfId="0" applyFont="1" applyFill="1" applyAlignment="1"/>
    <xf numFmtId="169" fontId="0" fillId="15" borderId="0" xfId="0" applyNumberFormat="1" applyFont="1" applyFill="1" applyAlignment="1">
      <alignment horizontal="center"/>
    </xf>
    <xf numFmtId="1" fontId="0" fillId="15" borderId="0" xfId="0" applyNumberFormat="1" applyFont="1" applyFill="1" applyAlignment="1">
      <alignment horizontal="center"/>
    </xf>
    <xf numFmtId="0" fontId="13" fillId="16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A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68</xdr:col>
      <xdr:colOff>0</xdr:colOff>
      <xdr:row>12</xdr:row>
      <xdr:rowOff>0</xdr:rowOff>
    </xdr:from>
    <xdr:ext cx="314325" cy="314325"/>
    <xdr:sp macro="" textlink="">
      <xdr:nvSpPr>
        <xdr:cNvPr id="3" name="Shape 3" descr="blob:https://web.whatsapp.com/f55ced5a-8779-44b5-95dc-c1f45d3f95a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65</xdr:col>
      <xdr:colOff>0</xdr:colOff>
      <xdr:row>10</xdr:row>
      <xdr:rowOff>0</xdr:rowOff>
    </xdr:from>
    <xdr:ext cx="314325" cy="314325"/>
    <xdr:sp macro="" textlink="">
      <xdr:nvSpPr>
        <xdr:cNvPr id="2" name="Shape 3" descr="blob:https://web.whatsapp.com/f55ced5a-8779-44b5-95dc-c1f45d3f95a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1203615</xdr:colOff>
      <xdr:row>41</xdr:row>
      <xdr:rowOff>415636</xdr:rowOff>
    </xdr:from>
    <xdr:ext cx="685800" cy="457856"/>
    <xdr:pic>
      <xdr:nvPicPr>
        <xdr:cNvPr id="8" name="image5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6524" y="10922000"/>
          <a:ext cx="685800" cy="457856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1380426</xdr:colOff>
      <xdr:row>6</xdr:row>
      <xdr:rowOff>20576</xdr:rowOff>
    </xdr:from>
    <xdr:ext cx="772160" cy="456565"/>
    <xdr:pic>
      <xdr:nvPicPr>
        <xdr:cNvPr id="18" name="image15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63244" y="2572121"/>
          <a:ext cx="772160" cy="45656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1080443</xdr:colOff>
      <xdr:row>43</xdr:row>
      <xdr:rowOff>49552</xdr:rowOff>
    </xdr:from>
    <xdr:ext cx="685800" cy="440267"/>
    <xdr:pic>
      <xdr:nvPicPr>
        <xdr:cNvPr id="19" name="image16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94898" y="17552461"/>
          <a:ext cx="685800" cy="440267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1287296</xdr:colOff>
      <xdr:row>33</xdr:row>
      <xdr:rowOff>7505</xdr:rowOff>
    </xdr:from>
    <xdr:ext cx="762000" cy="438150"/>
    <xdr:pic>
      <xdr:nvPicPr>
        <xdr:cNvPr id="26" name="image23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10296" y="11529869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645440</xdr:colOff>
      <xdr:row>9</xdr:row>
      <xdr:rowOff>13490</xdr:rowOff>
    </xdr:from>
    <xdr:ext cx="762000" cy="438150"/>
    <xdr:pic>
      <xdr:nvPicPr>
        <xdr:cNvPr id="34" name="image31.pn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19713" y="3846581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1140761</xdr:colOff>
      <xdr:row>35</xdr:row>
      <xdr:rowOff>40122</xdr:rowOff>
    </xdr:from>
    <xdr:ext cx="762000" cy="438150"/>
    <xdr:pic>
      <xdr:nvPicPr>
        <xdr:cNvPr id="37" name="image34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63761" y="11135304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199409</xdr:colOff>
      <xdr:row>25</xdr:row>
      <xdr:rowOff>26653</xdr:rowOff>
    </xdr:from>
    <xdr:ext cx="762000" cy="438150"/>
    <xdr:pic>
      <xdr:nvPicPr>
        <xdr:cNvPr id="39" name="image36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500" y="9413108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14</xdr:col>
      <xdr:colOff>551465</xdr:colOff>
      <xdr:row>2</xdr:row>
      <xdr:rowOff>12180</xdr:rowOff>
    </xdr:from>
    <xdr:ext cx="762000" cy="438150"/>
    <xdr:pic>
      <xdr:nvPicPr>
        <xdr:cNvPr id="40" name="image37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68465" y="854998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863577</xdr:colOff>
      <xdr:row>44</xdr:row>
      <xdr:rowOff>7697</xdr:rowOff>
    </xdr:from>
    <xdr:ext cx="762000" cy="438150"/>
    <xdr:pic>
      <xdr:nvPicPr>
        <xdr:cNvPr id="41" name="image38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78032" y="1366597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394528</xdr:colOff>
      <xdr:row>32</xdr:row>
      <xdr:rowOff>1350</xdr:rowOff>
    </xdr:from>
    <xdr:ext cx="762000" cy="438150"/>
    <xdr:pic>
      <xdr:nvPicPr>
        <xdr:cNvPr id="42" name="image39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26073" y="10242168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486978</xdr:colOff>
      <xdr:row>15</xdr:row>
      <xdr:rowOff>42043</xdr:rowOff>
    </xdr:from>
    <xdr:ext cx="762000" cy="438150"/>
    <xdr:pic>
      <xdr:nvPicPr>
        <xdr:cNvPr id="43" name="image40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35614" y="6438225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933029</xdr:colOff>
      <xdr:row>29</xdr:row>
      <xdr:rowOff>35987</xdr:rowOff>
    </xdr:from>
    <xdr:ext cx="762000" cy="438150"/>
    <xdr:pic>
      <xdr:nvPicPr>
        <xdr:cNvPr id="44" name="image41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64574" y="11985532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63500</xdr:colOff>
      <xdr:row>59</xdr:row>
      <xdr:rowOff>0</xdr:rowOff>
    </xdr:from>
    <xdr:ext cx="762000" cy="438150"/>
    <xdr:pic>
      <xdr:nvPicPr>
        <xdr:cNvPr id="45" name="image42.pn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71333" y="20743333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1037713</xdr:colOff>
      <xdr:row>26</xdr:row>
      <xdr:rowOff>42044</xdr:rowOff>
    </xdr:from>
    <xdr:ext cx="762000" cy="438150"/>
    <xdr:pic>
      <xdr:nvPicPr>
        <xdr:cNvPr id="47" name="image44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9258" y="11137226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944198</xdr:colOff>
      <xdr:row>38</xdr:row>
      <xdr:rowOff>80182</xdr:rowOff>
    </xdr:from>
    <xdr:ext cx="762000" cy="402167"/>
    <xdr:pic>
      <xdr:nvPicPr>
        <xdr:cNvPr id="48" name="image45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67198" y="12456909"/>
          <a:ext cx="762000" cy="402167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611678</xdr:colOff>
      <xdr:row>55</xdr:row>
      <xdr:rowOff>48374</xdr:rowOff>
    </xdr:from>
    <xdr:ext cx="762000" cy="438150"/>
    <xdr:pic>
      <xdr:nvPicPr>
        <xdr:cNvPr id="49" name="image46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7587" y="22677465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1265863</xdr:colOff>
      <xdr:row>51</xdr:row>
      <xdr:rowOff>22227</xdr:rowOff>
    </xdr:from>
    <xdr:ext cx="762000" cy="438150"/>
    <xdr:pic>
      <xdr:nvPicPr>
        <xdr:cNvPr id="50" name="image47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71772" y="21796954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</xdr:row>
      <xdr:rowOff>0</xdr:rowOff>
    </xdr:from>
    <xdr:ext cx="762000" cy="438150"/>
    <xdr:pic>
      <xdr:nvPicPr>
        <xdr:cNvPr id="52" name="image49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444931</xdr:colOff>
      <xdr:row>24</xdr:row>
      <xdr:rowOff>30500</xdr:rowOff>
    </xdr:from>
    <xdr:ext cx="762000" cy="438150"/>
    <xdr:pic>
      <xdr:nvPicPr>
        <xdr:cNvPr id="53" name="image50.pn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5022" y="10271318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795870</xdr:colOff>
      <xdr:row>20</xdr:row>
      <xdr:rowOff>23261</xdr:rowOff>
    </xdr:from>
    <xdr:ext cx="762000" cy="438150"/>
    <xdr:pic>
      <xdr:nvPicPr>
        <xdr:cNvPr id="54" name="image51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35961" y="8555352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1004913</xdr:colOff>
      <xdr:row>37</xdr:row>
      <xdr:rowOff>44258</xdr:rowOff>
    </xdr:from>
    <xdr:ext cx="762000" cy="438150"/>
    <xdr:pic>
      <xdr:nvPicPr>
        <xdr:cNvPr id="55" name="image52.pn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27913" y="1583844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594592</xdr:colOff>
      <xdr:row>54</xdr:row>
      <xdr:rowOff>9621</xdr:rowOff>
    </xdr:from>
    <xdr:ext cx="762000" cy="438150"/>
    <xdr:pic>
      <xdr:nvPicPr>
        <xdr:cNvPr id="57" name="image54.pn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1" y="23065894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13</xdr:col>
      <xdr:colOff>549660</xdr:colOff>
      <xdr:row>4</xdr:row>
      <xdr:rowOff>24430</xdr:rowOff>
    </xdr:from>
    <xdr:ext cx="762000" cy="438150"/>
    <xdr:pic>
      <xdr:nvPicPr>
        <xdr:cNvPr id="58" name="image55.pn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858115" y="1721612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796636</xdr:colOff>
      <xdr:row>13</xdr:row>
      <xdr:rowOff>23090</xdr:rowOff>
    </xdr:from>
    <xdr:ext cx="738103" cy="422199"/>
    <xdr:pic>
      <xdr:nvPicPr>
        <xdr:cNvPr id="65" name="image62.pn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45272" y="5564908"/>
          <a:ext cx="738103" cy="42219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632846</xdr:colOff>
      <xdr:row>48</xdr:row>
      <xdr:rowOff>17031</xdr:rowOff>
    </xdr:from>
    <xdr:ext cx="762000" cy="438150"/>
    <xdr:pic>
      <xdr:nvPicPr>
        <xdr:cNvPr id="68" name="image65.pn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7301" y="14529667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457267</xdr:colOff>
      <xdr:row>12</xdr:row>
      <xdr:rowOff>28175</xdr:rowOff>
    </xdr:from>
    <xdr:ext cx="762000" cy="438150"/>
    <xdr:pic>
      <xdr:nvPicPr>
        <xdr:cNvPr id="75" name="image19.png">
          <a:extLst>
            <a:ext uri="{FF2B5EF4-FFF2-40B4-BE49-F238E27FC236}">
              <a16:creationId xmlns:a16="http://schemas.microsoft.com/office/drawing/2014/main" id="{630C6B9B-0EEF-4082-B80E-3C88A14529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14449" y="5142811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1145877</xdr:colOff>
      <xdr:row>36</xdr:row>
      <xdr:rowOff>30500</xdr:rowOff>
    </xdr:from>
    <xdr:ext cx="762000" cy="438150"/>
    <xdr:pic>
      <xdr:nvPicPr>
        <xdr:cNvPr id="86" name="image23.png">
          <a:extLst>
            <a:ext uri="{FF2B5EF4-FFF2-40B4-BE49-F238E27FC236}">
              <a16:creationId xmlns:a16="http://schemas.microsoft.com/office/drawing/2014/main" id="{50D49178-6126-4F5F-AE46-CA79C4B195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68877" y="11552864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605407</xdr:colOff>
      <xdr:row>56</xdr:row>
      <xdr:rowOff>17864</xdr:rowOff>
    </xdr:from>
    <xdr:ext cx="762000" cy="438150"/>
    <xdr:pic>
      <xdr:nvPicPr>
        <xdr:cNvPr id="87" name="image23.png">
          <a:extLst>
            <a:ext uri="{FF2B5EF4-FFF2-40B4-BE49-F238E27FC236}">
              <a16:creationId xmlns:a16="http://schemas.microsoft.com/office/drawing/2014/main" id="{EEEB97D0-F847-4FE6-BA8C-FE21548BD0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1316" y="22219773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908756</xdr:colOff>
      <xdr:row>11</xdr:row>
      <xdr:rowOff>26362</xdr:rowOff>
    </xdr:from>
    <xdr:ext cx="762000" cy="438150"/>
    <xdr:pic>
      <xdr:nvPicPr>
        <xdr:cNvPr id="88" name="image23.png">
          <a:extLst>
            <a:ext uri="{FF2B5EF4-FFF2-40B4-BE49-F238E27FC236}">
              <a16:creationId xmlns:a16="http://schemas.microsoft.com/office/drawing/2014/main" id="{AD17ACFE-F367-4328-899E-ACF42720FD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65938" y="4713817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286428</xdr:colOff>
      <xdr:row>39</xdr:row>
      <xdr:rowOff>13258</xdr:rowOff>
    </xdr:from>
    <xdr:ext cx="762000" cy="438150"/>
    <xdr:pic>
      <xdr:nvPicPr>
        <xdr:cNvPr id="89" name="image23.png">
          <a:extLst>
            <a:ext uri="{FF2B5EF4-FFF2-40B4-BE49-F238E27FC236}">
              <a16:creationId xmlns:a16="http://schemas.microsoft.com/office/drawing/2014/main" id="{23248A8B-ECA8-49FD-9EC0-98DF8D331D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09428" y="14098713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457870</xdr:colOff>
      <xdr:row>13</xdr:row>
      <xdr:rowOff>404156</xdr:rowOff>
    </xdr:from>
    <xdr:ext cx="762000" cy="473299"/>
    <xdr:pic>
      <xdr:nvPicPr>
        <xdr:cNvPr id="95" name="image23.png">
          <a:extLst>
            <a:ext uri="{FF2B5EF4-FFF2-40B4-BE49-F238E27FC236}">
              <a16:creationId xmlns:a16="http://schemas.microsoft.com/office/drawing/2014/main" id="{7DD2589F-95FA-4258-A756-283E429845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06506" y="5945974"/>
          <a:ext cx="762000" cy="473299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797484</xdr:colOff>
      <xdr:row>7</xdr:row>
      <xdr:rowOff>11511</xdr:rowOff>
    </xdr:from>
    <xdr:ext cx="762000" cy="438150"/>
    <xdr:pic>
      <xdr:nvPicPr>
        <xdr:cNvPr id="96" name="image23.png">
          <a:extLst>
            <a:ext uri="{FF2B5EF4-FFF2-40B4-BE49-F238E27FC236}">
              <a16:creationId xmlns:a16="http://schemas.microsoft.com/office/drawing/2014/main" id="{859435B0-74BB-4DD1-B124-269BEE196A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880302" y="2990238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635159</xdr:colOff>
      <xdr:row>30</xdr:row>
      <xdr:rowOff>24957</xdr:rowOff>
    </xdr:from>
    <xdr:ext cx="762000" cy="438150"/>
    <xdr:pic>
      <xdr:nvPicPr>
        <xdr:cNvPr id="97" name="image23.png">
          <a:extLst>
            <a:ext uri="{FF2B5EF4-FFF2-40B4-BE49-F238E27FC236}">
              <a16:creationId xmlns:a16="http://schemas.microsoft.com/office/drawing/2014/main" id="{7DC864F3-95AF-49A1-B7BA-0E853D1023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66704" y="428523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332928</xdr:colOff>
      <xdr:row>10</xdr:row>
      <xdr:rowOff>11544</xdr:rowOff>
    </xdr:from>
    <xdr:ext cx="762000" cy="424395"/>
    <xdr:pic>
      <xdr:nvPicPr>
        <xdr:cNvPr id="98" name="image23.png">
          <a:extLst>
            <a:ext uri="{FF2B5EF4-FFF2-40B4-BE49-F238E27FC236}">
              <a16:creationId xmlns:a16="http://schemas.microsoft.com/office/drawing/2014/main" id="{1B79D6B7-70FE-4D13-80E8-8E31DA1AFA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98655" y="4271817"/>
          <a:ext cx="762000" cy="42439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867277</xdr:colOff>
      <xdr:row>5</xdr:row>
      <xdr:rowOff>11546</xdr:rowOff>
    </xdr:from>
    <xdr:ext cx="762000" cy="438150"/>
    <xdr:pic>
      <xdr:nvPicPr>
        <xdr:cNvPr id="99" name="image23.png">
          <a:extLst>
            <a:ext uri="{FF2B5EF4-FFF2-40B4-BE49-F238E27FC236}">
              <a16:creationId xmlns:a16="http://schemas.microsoft.com/office/drawing/2014/main" id="{4F851D76-FAAF-DF4E-84CB-FA71A54BBB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67186" y="213591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506889</xdr:colOff>
      <xdr:row>30</xdr:row>
      <xdr:rowOff>420999</xdr:rowOff>
    </xdr:from>
    <xdr:ext cx="762000" cy="438150"/>
    <xdr:pic>
      <xdr:nvPicPr>
        <xdr:cNvPr id="101" name="image23.png">
          <a:extLst>
            <a:ext uri="{FF2B5EF4-FFF2-40B4-BE49-F238E27FC236}">
              <a16:creationId xmlns:a16="http://schemas.microsoft.com/office/drawing/2014/main" id="{F31CC8A2-73B1-AC4B-9F32-BA347BF157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38434" y="5535635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200236</xdr:colOff>
      <xdr:row>17</xdr:row>
      <xdr:rowOff>10684</xdr:rowOff>
    </xdr:from>
    <xdr:ext cx="762000" cy="438150"/>
    <xdr:pic>
      <xdr:nvPicPr>
        <xdr:cNvPr id="102" name="image23.png">
          <a:extLst>
            <a:ext uri="{FF2B5EF4-FFF2-40B4-BE49-F238E27FC236}">
              <a16:creationId xmlns:a16="http://schemas.microsoft.com/office/drawing/2014/main" id="{106AA6A8-DBB1-5143-B8E5-BEE9204855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48872" y="5979684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90466</xdr:colOff>
      <xdr:row>49</xdr:row>
      <xdr:rowOff>423045</xdr:rowOff>
    </xdr:from>
    <xdr:ext cx="762000" cy="438150"/>
    <xdr:pic>
      <xdr:nvPicPr>
        <xdr:cNvPr id="103" name="image28.png">
          <a:extLst>
            <a:ext uri="{FF2B5EF4-FFF2-40B4-BE49-F238E27FC236}">
              <a16:creationId xmlns:a16="http://schemas.microsoft.com/office/drawing/2014/main" id="{DC25B9D8-D960-584E-BD76-0106133E39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04921" y="21343409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514183</xdr:colOff>
      <xdr:row>23</xdr:row>
      <xdr:rowOff>34635</xdr:rowOff>
    </xdr:from>
    <xdr:ext cx="762000" cy="438150"/>
    <xdr:pic>
      <xdr:nvPicPr>
        <xdr:cNvPr id="105" name="image23.png">
          <a:extLst>
            <a:ext uri="{FF2B5EF4-FFF2-40B4-BE49-F238E27FC236}">
              <a16:creationId xmlns:a16="http://schemas.microsoft.com/office/drawing/2014/main" id="{56D8FCE4-410B-8C4C-8E43-CF6A79CE1D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54274" y="9848271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736820</xdr:colOff>
      <xdr:row>46</xdr:row>
      <xdr:rowOff>53591</xdr:rowOff>
    </xdr:from>
    <xdr:ext cx="762000" cy="438150"/>
    <xdr:pic>
      <xdr:nvPicPr>
        <xdr:cNvPr id="107" name="image23.png">
          <a:extLst>
            <a:ext uri="{FF2B5EF4-FFF2-40B4-BE49-F238E27FC236}">
              <a16:creationId xmlns:a16="http://schemas.microsoft.com/office/drawing/2014/main" id="{8452CCAE-E303-4946-B5A7-E4ED1B4608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51275" y="19692409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1172790</xdr:colOff>
      <xdr:row>42</xdr:row>
      <xdr:rowOff>30500</xdr:rowOff>
    </xdr:from>
    <xdr:ext cx="762000" cy="438150"/>
    <xdr:pic>
      <xdr:nvPicPr>
        <xdr:cNvPr id="108" name="image23.png">
          <a:extLst>
            <a:ext uri="{FF2B5EF4-FFF2-40B4-BE49-F238E27FC236}">
              <a16:creationId xmlns:a16="http://schemas.microsoft.com/office/drawing/2014/main" id="{B7929398-529A-494A-9093-533CCFD0EF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87245" y="9844136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994095</xdr:colOff>
      <xdr:row>53</xdr:row>
      <xdr:rowOff>103909</xdr:rowOff>
    </xdr:from>
    <xdr:ext cx="762000" cy="383697"/>
    <xdr:pic>
      <xdr:nvPicPr>
        <xdr:cNvPr id="109" name="image23.png">
          <a:extLst>
            <a:ext uri="{FF2B5EF4-FFF2-40B4-BE49-F238E27FC236}">
              <a16:creationId xmlns:a16="http://schemas.microsoft.com/office/drawing/2014/main" id="{2E712459-A4BA-254C-9E77-4B13524746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00004" y="22305818"/>
          <a:ext cx="762000" cy="383697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648442</xdr:colOff>
      <xdr:row>47</xdr:row>
      <xdr:rowOff>37909</xdr:rowOff>
    </xdr:from>
    <xdr:ext cx="762000" cy="438150"/>
    <xdr:pic>
      <xdr:nvPicPr>
        <xdr:cNvPr id="110" name="image23.png">
          <a:extLst>
            <a:ext uri="{FF2B5EF4-FFF2-40B4-BE49-F238E27FC236}">
              <a16:creationId xmlns:a16="http://schemas.microsoft.com/office/drawing/2014/main" id="{8803EA8B-BD22-574E-BA8C-A9483D18FF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62897" y="19249545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641031</xdr:colOff>
      <xdr:row>21</xdr:row>
      <xdr:rowOff>63414</xdr:rowOff>
    </xdr:from>
    <xdr:ext cx="762000" cy="362329"/>
    <xdr:pic>
      <xdr:nvPicPr>
        <xdr:cNvPr id="111" name="image23.png">
          <a:extLst>
            <a:ext uri="{FF2B5EF4-FFF2-40B4-BE49-F238E27FC236}">
              <a16:creationId xmlns:a16="http://schemas.microsoft.com/office/drawing/2014/main" id="{2F888131-96D7-4941-88CF-0873BF0892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81122" y="6459596"/>
          <a:ext cx="762000" cy="362329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958273</xdr:colOff>
      <xdr:row>28</xdr:row>
      <xdr:rowOff>46183</xdr:rowOff>
    </xdr:from>
    <xdr:ext cx="762000" cy="438150"/>
    <xdr:pic>
      <xdr:nvPicPr>
        <xdr:cNvPr id="112" name="image23.png">
          <a:extLst>
            <a:ext uri="{FF2B5EF4-FFF2-40B4-BE49-F238E27FC236}">
              <a16:creationId xmlns:a16="http://schemas.microsoft.com/office/drawing/2014/main" id="{799711BF-81D0-EA4D-A727-B908DAD977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89818" y="11995728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1349097</xdr:colOff>
      <xdr:row>41</xdr:row>
      <xdr:rowOff>51697</xdr:rowOff>
    </xdr:from>
    <xdr:ext cx="762000" cy="438150"/>
    <xdr:pic>
      <xdr:nvPicPr>
        <xdr:cNvPr id="77" name="image23.png">
          <a:extLst>
            <a:ext uri="{FF2B5EF4-FFF2-40B4-BE49-F238E27FC236}">
              <a16:creationId xmlns:a16="http://schemas.microsoft.com/office/drawing/2014/main" id="{9F00F20F-7BCD-1046-9D9D-559C00BCC6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63552" y="10719697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1276375</xdr:colOff>
      <xdr:row>52</xdr:row>
      <xdr:rowOff>11546</xdr:rowOff>
    </xdr:from>
    <xdr:ext cx="762000" cy="438150"/>
    <xdr:pic>
      <xdr:nvPicPr>
        <xdr:cNvPr id="78" name="image23.png">
          <a:extLst>
            <a:ext uri="{FF2B5EF4-FFF2-40B4-BE49-F238E27FC236}">
              <a16:creationId xmlns:a16="http://schemas.microsoft.com/office/drawing/2014/main" id="{96F1B5F1-38ED-5540-9C41-62265C46A3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82284" y="2093191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1142999</xdr:colOff>
      <xdr:row>34</xdr:row>
      <xdr:rowOff>11546</xdr:rowOff>
    </xdr:from>
    <xdr:ext cx="762000" cy="438150"/>
    <xdr:pic>
      <xdr:nvPicPr>
        <xdr:cNvPr id="61" name="image23.png">
          <a:extLst>
            <a:ext uri="{FF2B5EF4-FFF2-40B4-BE49-F238E27FC236}">
              <a16:creationId xmlns:a16="http://schemas.microsoft.com/office/drawing/2014/main" id="{11314D68-9653-9F4C-98BC-AC8D459CE2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65999" y="14524182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1077300</xdr:colOff>
      <xdr:row>8</xdr:row>
      <xdr:rowOff>24423</xdr:rowOff>
    </xdr:from>
    <xdr:ext cx="685800" cy="381000"/>
    <xdr:pic>
      <xdr:nvPicPr>
        <xdr:cNvPr id="63" name="image18.png">
          <a:extLst>
            <a:ext uri="{FF2B5EF4-FFF2-40B4-BE49-F238E27FC236}">
              <a16:creationId xmlns:a16="http://schemas.microsoft.com/office/drawing/2014/main" id="{A651A30B-F681-B946-B32C-81678E1272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51573" y="3430332"/>
          <a:ext cx="6858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1024832</xdr:colOff>
      <xdr:row>27</xdr:row>
      <xdr:rowOff>35271</xdr:rowOff>
    </xdr:from>
    <xdr:ext cx="762000" cy="438150"/>
    <xdr:pic>
      <xdr:nvPicPr>
        <xdr:cNvPr id="67" name="image37.png">
          <a:extLst>
            <a:ext uri="{FF2B5EF4-FFF2-40B4-BE49-F238E27FC236}">
              <a16:creationId xmlns:a16="http://schemas.microsoft.com/office/drawing/2014/main" id="{F8528809-57B1-9A47-8E16-6711DD8CD9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56377" y="11557635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13</xdr:col>
      <xdr:colOff>1099845</xdr:colOff>
      <xdr:row>3</xdr:row>
      <xdr:rowOff>11545</xdr:rowOff>
    </xdr:from>
    <xdr:ext cx="774277" cy="399717"/>
    <xdr:pic>
      <xdr:nvPicPr>
        <xdr:cNvPr id="70" name="image24.png">
          <a:extLst>
            <a:ext uri="{FF2B5EF4-FFF2-40B4-BE49-F238E27FC236}">
              <a16:creationId xmlns:a16="http://schemas.microsoft.com/office/drawing/2014/main" id="{7087B51C-34F6-3144-9B14-F186CBEFD9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408300" y="1281545"/>
          <a:ext cx="774277" cy="399717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</xdr:row>
      <xdr:rowOff>0</xdr:rowOff>
    </xdr:from>
    <xdr:ext cx="762000" cy="443664"/>
    <xdr:pic>
      <xdr:nvPicPr>
        <xdr:cNvPr id="73" name="image71.png">
          <a:extLst>
            <a:ext uri="{FF2B5EF4-FFF2-40B4-BE49-F238E27FC236}">
              <a16:creationId xmlns:a16="http://schemas.microsoft.com/office/drawing/2014/main" id="{4979B49D-7259-7642-BA3D-6EA2815D19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94364" y="23668182"/>
          <a:ext cx="762000" cy="443664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369455</xdr:colOff>
      <xdr:row>49</xdr:row>
      <xdr:rowOff>57727</xdr:rowOff>
    </xdr:from>
    <xdr:ext cx="762000" cy="438150"/>
    <xdr:pic>
      <xdr:nvPicPr>
        <xdr:cNvPr id="66" name="image23.png">
          <a:extLst>
            <a:ext uri="{FF2B5EF4-FFF2-40B4-BE49-F238E27FC236}">
              <a16:creationId xmlns:a16="http://schemas.microsoft.com/office/drawing/2014/main" id="{09355A67-DA4D-A84B-AD3E-D1E11C7C3F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83910" y="19269363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565728</xdr:colOff>
      <xdr:row>22</xdr:row>
      <xdr:rowOff>23092</xdr:rowOff>
    </xdr:from>
    <xdr:ext cx="762000" cy="438150"/>
    <xdr:pic>
      <xdr:nvPicPr>
        <xdr:cNvPr id="69" name="image40.png">
          <a:extLst>
            <a:ext uri="{FF2B5EF4-FFF2-40B4-BE49-F238E27FC236}">
              <a16:creationId xmlns:a16="http://schemas.microsoft.com/office/drawing/2014/main" id="{5E9692CB-7778-7945-9465-5794EC6DAB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05819" y="9409547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161636</xdr:colOff>
      <xdr:row>40</xdr:row>
      <xdr:rowOff>23091</xdr:rowOff>
    </xdr:from>
    <xdr:ext cx="762000" cy="438150"/>
    <xdr:pic>
      <xdr:nvPicPr>
        <xdr:cNvPr id="71" name="image40.png">
          <a:extLst>
            <a:ext uri="{FF2B5EF4-FFF2-40B4-BE49-F238E27FC236}">
              <a16:creationId xmlns:a16="http://schemas.microsoft.com/office/drawing/2014/main" id="{06FBDFB0-9FF6-6942-8E64-C1DD44B5B4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4636" y="9409546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854363</xdr:colOff>
      <xdr:row>45</xdr:row>
      <xdr:rowOff>57727</xdr:rowOff>
    </xdr:from>
    <xdr:ext cx="762000" cy="438150"/>
    <xdr:pic>
      <xdr:nvPicPr>
        <xdr:cNvPr id="72" name="image65.png">
          <a:extLst>
            <a:ext uri="{FF2B5EF4-FFF2-40B4-BE49-F238E27FC236}">
              <a16:creationId xmlns:a16="http://schemas.microsoft.com/office/drawing/2014/main" id="{A23EB6F0-5175-7F4C-81A9-82927311A4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8818" y="14143182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923637</xdr:colOff>
      <xdr:row>19</xdr:row>
      <xdr:rowOff>11545</xdr:rowOff>
    </xdr:from>
    <xdr:ext cx="762000" cy="438150"/>
    <xdr:pic>
      <xdr:nvPicPr>
        <xdr:cNvPr id="76" name="image23.png">
          <a:extLst>
            <a:ext uri="{FF2B5EF4-FFF2-40B4-BE49-F238E27FC236}">
              <a16:creationId xmlns:a16="http://schemas.microsoft.com/office/drawing/2014/main" id="{4BA7BEC7-C8AC-FB46-91D0-E62AB5F091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728" y="8116454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1016000</xdr:colOff>
      <xdr:row>18</xdr:row>
      <xdr:rowOff>11546</xdr:rowOff>
    </xdr:from>
    <xdr:ext cx="762000" cy="438150"/>
    <xdr:pic>
      <xdr:nvPicPr>
        <xdr:cNvPr id="64" name="image40.png">
          <a:extLst>
            <a:ext uri="{FF2B5EF4-FFF2-40B4-BE49-F238E27FC236}">
              <a16:creationId xmlns:a16="http://schemas.microsoft.com/office/drawing/2014/main" id="{E6A29884-7A88-F94D-BF11-CDE0166F51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6091" y="7689273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207819</xdr:colOff>
      <xdr:row>16</xdr:row>
      <xdr:rowOff>23092</xdr:rowOff>
    </xdr:from>
    <xdr:ext cx="762000" cy="438150"/>
    <xdr:pic>
      <xdr:nvPicPr>
        <xdr:cNvPr id="62" name="image40.png">
          <a:extLst>
            <a:ext uri="{FF2B5EF4-FFF2-40B4-BE49-F238E27FC236}">
              <a16:creationId xmlns:a16="http://schemas.microsoft.com/office/drawing/2014/main" id="{78960751-9BC4-7749-87DA-50C999982F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56455" y="6846456"/>
          <a:ext cx="762000" cy="438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59"/>
  <sheetViews>
    <sheetView showGridLines="0" zoomScale="63" zoomScaleNormal="63" workbookViewId="0">
      <pane xSplit="1" ySplit="2" topLeftCell="AE3" activePane="bottomRight" state="frozen"/>
      <selection pane="topRight" activeCell="B1" sqref="B1"/>
      <selection pane="bottomLeft" activeCell="A3" sqref="A3"/>
      <selection pane="bottomRight" activeCell="AH2" sqref="AH2"/>
    </sheetView>
  </sheetViews>
  <sheetFormatPr baseColWidth="10" defaultColWidth="14.5" defaultRowHeight="15" customHeight="1"/>
  <cols>
    <col min="1" max="1" width="44.6640625" customWidth="1"/>
    <col min="2" max="18" width="18.5" customWidth="1"/>
    <col min="19" max="19" width="18.1640625" customWidth="1"/>
    <col min="20" max="63" width="20.5" customWidth="1"/>
    <col min="64" max="69" width="9" customWidth="1"/>
  </cols>
  <sheetData>
    <row r="1" spans="1:69" ht="30.75" customHeight="1">
      <c r="A1" s="1" t="s">
        <v>0</v>
      </c>
      <c r="B1" s="25" t="s">
        <v>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"/>
      <c r="R1" s="2"/>
      <c r="S1" s="3" t="s">
        <v>2</v>
      </c>
      <c r="T1" s="28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7"/>
      <c r="BL1" s="4"/>
      <c r="BM1" s="5"/>
      <c r="BN1" s="5"/>
      <c r="BO1" s="5"/>
      <c r="BP1" s="5"/>
      <c r="BQ1" s="5"/>
    </row>
    <row r="2" spans="1:69" ht="36.75" customHeight="1">
      <c r="A2" s="1"/>
      <c r="B2" s="6" t="s">
        <v>3</v>
      </c>
      <c r="C2" s="6">
        <v>250</v>
      </c>
      <c r="D2" s="6">
        <v>500</v>
      </c>
      <c r="E2" s="6">
        <v>750</v>
      </c>
      <c r="F2" s="6">
        <v>1000</v>
      </c>
      <c r="G2" s="6">
        <v>1250</v>
      </c>
      <c r="H2" s="6">
        <v>1500</v>
      </c>
      <c r="I2" s="6">
        <v>1750</v>
      </c>
      <c r="J2" s="6">
        <v>2000</v>
      </c>
      <c r="K2" s="6">
        <v>2250</v>
      </c>
      <c r="L2" s="6">
        <v>2500</v>
      </c>
      <c r="M2" s="6">
        <v>2750</v>
      </c>
      <c r="N2" s="6">
        <v>3000</v>
      </c>
      <c r="O2" s="6">
        <v>3250</v>
      </c>
      <c r="P2" s="6">
        <v>3500</v>
      </c>
      <c r="Q2" s="6">
        <v>3750</v>
      </c>
      <c r="R2" s="6">
        <v>4000</v>
      </c>
      <c r="S2" s="3"/>
      <c r="T2" s="7" t="s">
        <v>60</v>
      </c>
      <c r="U2" s="7" t="s">
        <v>61</v>
      </c>
      <c r="V2" s="7" t="s">
        <v>62</v>
      </c>
      <c r="W2" s="7" t="s">
        <v>63</v>
      </c>
      <c r="X2" s="7" t="s">
        <v>71</v>
      </c>
      <c r="Y2" s="7" t="s">
        <v>64</v>
      </c>
      <c r="Z2" s="7" t="s">
        <v>65</v>
      </c>
      <c r="AA2" s="7" t="s">
        <v>66</v>
      </c>
      <c r="AB2" s="7" t="s">
        <v>68</v>
      </c>
      <c r="AC2" s="7" t="s">
        <v>70</v>
      </c>
      <c r="AD2" s="7" t="s">
        <v>72</v>
      </c>
      <c r="AE2" s="7" t="s">
        <v>73</v>
      </c>
      <c r="AF2" s="7" t="s">
        <v>74</v>
      </c>
      <c r="AG2" s="7" t="s">
        <v>75</v>
      </c>
      <c r="AH2" s="7" t="s">
        <v>88</v>
      </c>
      <c r="AI2" s="7" t="s">
        <v>76</v>
      </c>
      <c r="AJ2" s="7" t="s">
        <v>77</v>
      </c>
      <c r="AK2" s="7" t="s">
        <v>87</v>
      </c>
      <c r="AL2" s="7" t="s">
        <v>78</v>
      </c>
      <c r="AM2" s="7" t="s">
        <v>80</v>
      </c>
      <c r="AN2" s="7" t="s">
        <v>79</v>
      </c>
      <c r="AO2" s="7" t="s">
        <v>81</v>
      </c>
      <c r="AP2" s="7" t="s">
        <v>83</v>
      </c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 t="s">
        <v>4</v>
      </c>
      <c r="BL2" s="8"/>
      <c r="BM2" s="9"/>
      <c r="BN2" s="9"/>
      <c r="BO2" s="9"/>
      <c r="BP2" s="9"/>
      <c r="BQ2" s="9"/>
    </row>
    <row r="3" spans="1:69" ht="34.5" customHeight="1">
      <c r="A3" s="24" t="s">
        <v>11</v>
      </c>
      <c r="B3" s="11"/>
      <c r="C3" s="5"/>
      <c r="D3" s="12"/>
      <c r="E3" s="5"/>
      <c r="F3" s="13"/>
      <c r="G3" s="5"/>
      <c r="H3" s="12"/>
      <c r="I3" s="5"/>
      <c r="J3" s="13"/>
      <c r="K3" s="14"/>
      <c r="L3" s="12"/>
      <c r="M3" s="14"/>
      <c r="N3" s="13"/>
      <c r="O3" s="14"/>
      <c r="P3" s="12"/>
      <c r="Q3" s="14"/>
      <c r="R3" s="13"/>
      <c r="S3" s="15">
        <f t="shared" ref="S3:S34" si="0">BK3</f>
        <v>3240</v>
      </c>
      <c r="T3" s="23"/>
      <c r="U3" s="23">
        <v>100</v>
      </c>
      <c r="V3" s="23">
        <v>100</v>
      </c>
      <c r="W3" s="23">
        <v>100</v>
      </c>
      <c r="X3" s="23">
        <v>150</v>
      </c>
      <c r="Y3" s="23">
        <v>20</v>
      </c>
      <c r="Z3" s="23">
        <v>150</v>
      </c>
      <c r="AA3" s="23"/>
      <c r="AB3" s="4">
        <v>20</v>
      </c>
      <c r="AC3" s="4">
        <v>100</v>
      </c>
      <c r="AD3" s="4">
        <v>450</v>
      </c>
      <c r="AE3" s="4">
        <v>20</v>
      </c>
      <c r="AF3" s="4">
        <v>100</v>
      </c>
      <c r="AG3" s="4">
        <v>750</v>
      </c>
      <c r="AH3" s="4"/>
      <c r="AI3" s="4">
        <v>20</v>
      </c>
      <c r="AJ3" s="4">
        <v>20</v>
      </c>
      <c r="AK3" s="4">
        <v>450</v>
      </c>
      <c r="AL3" s="4">
        <v>100</v>
      </c>
      <c r="AM3" s="4">
        <v>450</v>
      </c>
      <c r="AN3" s="4">
        <v>20</v>
      </c>
      <c r="AO3" s="4">
        <v>20</v>
      </c>
      <c r="AP3" s="4">
        <v>100</v>
      </c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6">
        <f t="shared" ref="BK3:BK50" si="1">SUM(T3:BH3)</f>
        <v>3240</v>
      </c>
      <c r="BL3" s="4"/>
      <c r="BM3" s="5"/>
      <c r="BN3" s="17"/>
      <c r="BO3" s="5"/>
      <c r="BP3" s="5"/>
      <c r="BQ3" s="5"/>
    </row>
    <row r="4" spans="1:69" ht="34.5" customHeight="1">
      <c r="A4" s="10" t="s">
        <v>59</v>
      </c>
      <c r="B4" s="11"/>
      <c r="C4" s="5"/>
      <c r="D4" s="12"/>
      <c r="E4" s="5"/>
      <c r="F4" s="13"/>
      <c r="G4" s="5"/>
      <c r="H4" s="12"/>
      <c r="I4" s="5"/>
      <c r="J4" s="13"/>
      <c r="K4" s="14"/>
      <c r="L4" s="12"/>
      <c r="M4" s="14"/>
      <c r="N4" s="13"/>
      <c r="O4" s="14"/>
      <c r="P4" s="12"/>
      <c r="Q4" s="14"/>
      <c r="R4" s="13"/>
      <c r="S4" s="15">
        <f t="shared" si="0"/>
        <v>3120</v>
      </c>
      <c r="T4" s="23"/>
      <c r="U4" s="23">
        <v>100</v>
      </c>
      <c r="V4" s="23"/>
      <c r="W4" s="23">
        <v>100</v>
      </c>
      <c r="X4" s="23">
        <v>150</v>
      </c>
      <c r="Y4" s="23">
        <v>20</v>
      </c>
      <c r="Z4" s="23">
        <v>150</v>
      </c>
      <c r="AA4" s="23">
        <v>100</v>
      </c>
      <c r="AB4" s="4">
        <v>20</v>
      </c>
      <c r="AC4" s="4"/>
      <c r="AD4" s="4">
        <v>450</v>
      </c>
      <c r="AE4" s="4"/>
      <c r="AF4" s="4">
        <v>100</v>
      </c>
      <c r="AG4" s="4">
        <v>750</v>
      </c>
      <c r="AH4" s="4"/>
      <c r="AI4" s="4">
        <v>20</v>
      </c>
      <c r="AJ4" s="4">
        <v>20</v>
      </c>
      <c r="AK4" s="4">
        <v>450</v>
      </c>
      <c r="AL4" s="4">
        <v>100</v>
      </c>
      <c r="AM4" s="4">
        <v>450</v>
      </c>
      <c r="AN4" s="4">
        <v>20</v>
      </c>
      <c r="AO4" s="4">
        <v>20</v>
      </c>
      <c r="AP4" s="4">
        <v>100</v>
      </c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6">
        <f t="shared" si="1"/>
        <v>3120</v>
      </c>
      <c r="BL4" s="4"/>
      <c r="BM4" s="5"/>
      <c r="BN4" s="17"/>
      <c r="BO4" s="5"/>
      <c r="BP4" s="18"/>
      <c r="BQ4" s="5"/>
    </row>
    <row r="5" spans="1:69" ht="34.5" customHeight="1">
      <c r="A5" s="10" t="s">
        <v>14</v>
      </c>
      <c r="B5" s="11"/>
      <c r="C5" s="5"/>
      <c r="D5" s="12"/>
      <c r="E5" s="5"/>
      <c r="F5" s="13"/>
      <c r="G5" s="5"/>
      <c r="H5" s="12"/>
      <c r="I5" s="5"/>
      <c r="J5" s="13"/>
      <c r="K5" s="14"/>
      <c r="L5" s="12"/>
      <c r="M5" s="14"/>
      <c r="N5" s="13"/>
      <c r="O5" s="14"/>
      <c r="P5" s="12"/>
      <c r="Q5" s="14"/>
      <c r="R5" s="13"/>
      <c r="S5" s="15">
        <f t="shared" si="0"/>
        <v>2900</v>
      </c>
      <c r="T5" s="23">
        <v>100</v>
      </c>
      <c r="U5" s="23">
        <v>100</v>
      </c>
      <c r="V5" s="23">
        <v>100</v>
      </c>
      <c r="W5" s="23">
        <v>100</v>
      </c>
      <c r="X5" s="23">
        <v>150</v>
      </c>
      <c r="Y5" s="23">
        <v>20</v>
      </c>
      <c r="Z5" s="23">
        <v>150</v>
      </c>
      <c r="AA5" s="23"/>
      <c r="AB5" s="4"/>
      <c r="AC5" s="4">
        <v>100</v>
      </c>
      <c r="AD5" s="4">
        <v>450</v>
      </c>
      <c r="AE5" s="4">
        <v>20</v>
      </c>
      <c r="AF5" s="4"/>
      <c r="AG5" s="4">
        <v>750</v>
      </c>
      <c r="AH5" s="4">
        <v>150</v>
      </c>
      <c r="AI5" s="4">
        <v>20</v>
      </c>
      <c r="AJ5" s="4">
        <v>20</v>
      </c>
      <c r="AK5" s="4">
        <v>450</v>
      </c>
      <c r="AL5" s="4">
        <v>100</v>
      </c>
      <c r="AM5" s="4"/>
      <c r="AN5" s="4"/>
      <c r="AO5" s="4">
        <v>20</v>
      </c>
      <c r="AP5" s="4">
        <v>100</v>
      </c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16">
        <f t="shared" si="1"/>
        <v>2900</v>
      </c>
      <c r="BL5" s="4"/>
      <c r="BM5" s="5"/>
      <c r="BN5" s="17"/>
      <c r="BO5" s="5"/>
      <c r="BP5" s="5"/>
      <c r="BQ5" s="5"/>
    </row>
    <row r="6" spans="1:69" ht="34.5" customHeight="1">
      <c r="A6" s="24" t="s">
        <v>10</v>
      </c>
      <c r="B6" s="11"/>
      <c r="C6" s="5"/>
      <c r="D6" s="12"/>
      <c r="E6" s="5"/>
      <c r="F6" s="13"/>
      <c r="G6" s="5"/>
      <c r="H6" s="12"/>
      <c r="I6" s="5"/>
      <c r="J6" s="13"/>
      <c r="K6" s="14"/>
      <c r="L6" s="12"/>
      <c r="M6" s="14"/>
      <c r="N6" s="13"/>
      <c r="O6" s="14"/>
      <c r="P6" s="12"/>
      <c r="Q6" s="14"/>
      <c r="R6" s="13"/>
      <c r="S6" s="15">
        <f t="shared" si="0"/>
        <v>2790</v>
      </c>
      <c r="T6" s="23"/>
      <c r="U6" s="23">
        <v>100</v>
      </c>
      <c r="V6" s="23">
        <v>100</v>
      </c>
      <c r="W6" s="23">
        <v>100</v>
      </c>
      <c r="X6" s="23">
        <v>150</v>
      </c>
      <c r="Y6" s="23">
        <v>20</v>
      </c>
      <c r="Z6" s="23">
        <v>150</v>
      </c>
      <c r="AA6" s="23"/>
      <c r="AB6" s="4">
        <v>20</v>
      </c>
      <c r="AC6" s="4">
        <v>100</v>
      </c>
      <c r="AD6" s="4">
        <v>450</v>
      </c>
      <c r="AE6" s="4">
        <v>20</v>
      </c>
      <c r="AF6" s="4">
        <v>100</v>
      </c>
      <c r="AG6" s="4">
        <v>750</v>
      </c>
      <c r="AH6" s="4"/>
      <c r="AI6" s="4">
        <v>20</v>
      </c>
      <c r="AJ6" s="4">
        <v>20</v>
      </c>
      <c r="AK6" s="4">
        <v>450</v>
      </c>
      <c r="AL6" s="4">
        <v>100</v>
      </c>
      <c r="AM6" s="4"/>
      <c r="AN6" s="4">
        <v>20</v>
      </c>
      <c r="AO6" s="4">
        <v>20</v>
      </c>
      <c r="AP6" s="4">
        <v>100</v>
      </c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16">
        <f t="shared" si="1"/>
        <v>2790</v>
      </c>
      <c r="BL6" s="4"/>
      <c r="BM6" s="5"/>
      <c r="BN6" s="17"/>
      <c r="BO6" s="5"/>
      <c r="BP6" s="5"/>
      <c r="BQ6" s="5"/>
    </row>
    <row r="7" spans="1:69" ht="34.5" customHeight="1">
      <c r="A7" s="24" t="s">
        <v>22</v>
      </c>
      <c r="B7" s="11"/>
      <c r="C7" s="5"/>
      <c r="D7" s="12"/>
      <c r="E7" s="5"/>
      <c r="F7" s="13"/>
      <c r="G7" s="5"/>
      <c r="H7" s="12"/>
      <c r="I7" s="5"/>
      <c r="J7" s="13"/>
      <c r="K7" s="14"/>
      <c r="L7" s="12"/>
      <c r="M7" s="14"/>
      <c r="N7" s="13"/>
      <c r="O7" s="14"/>
      <c r="P7" s="12"/>
      <c r="Q7" s="14"/>
      <c r="R7" s="13"/>
      <c r="S7" s="15">
        <f t="shared" si="0"/>
        <v>2350</v>
      </c>
      <c r="T7" s="23">
        <v>100</v>
      </c>
      <c r="U7" s="23"/>
      <c r="V7" s="23"/>
      <c r="W7" s="23">
        <v>100</v>
      </c>
      <c r="X7" s="23">
        <v>150</v>
      </c>
      <c r="Y7" s="23"/>
      <c r="Z7" s="23">
        <v>150</v>
      </c>
      <c r="AA7" s="23">
        <v>100</v>
      </c>
      <c r="AB7" s="4"/>
      <c r="AC7" s="4"/>
      <c r="AD7" s="4"/>
      <c r="AE7" s="4"/>
      <c r="AF7" s="4"/>
      <c r="AG7" s="4">
        <v>750</v>
      </c>
      <c r="AH7" s="4"/>
      <c r="AI7" s="4"/>
      <c r="AJ7" s="4"/>
      <c r="AK7" s="4">
        <v>450</v>
      </c>
      <c r="AL7" s="4">
        <v>100</v>
      </c>
      <c r="AM7" s="4">
        <v>450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16">
        <f t="shared" si="1"/>
        <v>2350</v>
      </c>
      <c r="BL7" s="4"/>
      <c r="BM7" s="5"/>
      <c r="BN7" s="17"/>
      <c r="BO7" s="5"/>
      <c r="BP7" s="5"/>
      <c r="BQ7" s="5"/>
    </row>
    <row r="8" spans="1:69" ht="34.5" customHeight="1">
      <c r="A8" s="24" t="s">
        <v>6</v>
      </c>
      <c r="B8" s="11"/>
      <c r="C8" s="5"/>
      <c r="D8" s="12"/>
      <c r="E8" s="5"/>
      <c r="F8" s="13"/>
      <c r="G8" s="5"/>
      <c r="H8" s="12"/>
      <c r="I8" s="5"/>
      <c r="J8" s="13"/>
      <c r="K8" s="14"/>
      <c r="L8" s="12"/>
      <c r="M8" s="14"/>
      <c r="N8" s="13"/>
      <c r="O8" s="14"/>
      <c r="P8" s="12"/>
      <c r="Q8" s="14"/>
      <c r="R8" s="13"/>
      <c r="S8" s="15">
        <f t="shared" si="0"/>
        <v>2260</v>
      </c>
      <c r="T8" s="23">
        <v>100</v>
      </c>
      <c r="U8" s="23"/>
      <c r="V8" s="23">
        <v>100</v>
      </c>
      <c r="W8" s="23">
        <v>100</v>
      </c>
      <c r="X8" s="23"/>
      <c r="Y8" s="23">
        <v>20</v>
      </c>
      <c r="Z8" s="23">
        <v>150</v>
      </c>
      <c r="AA8" s="23"/>
      <c r="AB8" s="4"/>
      <c r="AC8" s="4">
        <v>100</v>
      </c>
      <c r="AD8" s="4">
        <v>450</v>
      </c>
      <c r="AE8" s="4"/>
      <c r="AF8" s="4"/>
      <c r="AG8" s="4">
        <v>750</v>
      </c>
      <c r="AH8" s="4"/>
      <c r="AI8" s="4">
        <v>20</v>
      </c>
      <c r="AJ8" s="4"/>
      <c r="AK8" s="4">
        <v>450</v>
      </c>
      <c r="AL8" s="4"/>
      <c r="AM8" s="4"/>
      <c r="AN8" s="4">
        <v>20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16">
        <f t="shared" si="1"/>
        <v>2260</v>
      </c>
      <c r="BL8" s="4"/>
      <c r="BM8" s="5"/>
      <c r="BN8" s="17"/>
      <c r="BO8" s="5"/>
      <c r="BP8" s="5"/>
      <c r="BQ8" s="5"/>
    </row>
    <row r="9" spans="1:69" ht="34.5" customHeight="1">
      <c r="A9" s="10" t="s">
        <v>58</v>
      </c>
      <c r="B9" s="11"/>
      <c r="C9" s="5"/>
      <c r="D9" s="12"/>
      <c r="E9" s="5"/>
      <c r="F9" s="13"/>
      <c r="G9" s="5"/>
      <c r="H9" s="12"/>
      <c r="I9" s="5"/>
      <c r="J9" s="13"/>
      <c r="K9" s="14"/>
      <c r="L9" s="12"/>
      <c r="M9" s="14"/>
      <c r="N9" s="13"/>
      <c r="O9" s="14"/>
      <c r="P9" s="12"/>
      <c r="Q9" s="14"/>
      <c r="R9" s="13"/>
      <c r="S9" s="15">
        <f t="shared" si="0"/>
        <v>2090</v>
      </c>
      <c r="T9" s="23">
        <v>100</v>
      </c>
      <c r="U9" s="23"/>
      <c r="V9" s="23">
        <v>100</v>
      </c>
      <c r="W9" s="23">
        <v>100</v>
      </c>
      <c r="X9" s="23">
        <v>150</v>
      </c>
      <c r="Y9" s="23"/>
      <c r="Z9" s="23">
        <v>150</v>
      </c>
      <c r="AA9" s="23">
        <v>100</v>
      </c>
      <c r="AB9" s="4"/>
      <c r="AC9" s="4">
        <v>100</v>
      </c>
      <c r="AD9" s="4">
        <v>450</v>
      </c>
      <c r="AE9" s="4">
        <v>20</v>
      </c>
      <c r="AF9" s="4">
        <v>100</v>
      </c>
      <c r="AG9" s="4"/>
      <c r="AH9" s="4">
        <v>150</v>
      </c>
      <c r="AI9" s="4"/>
      <c r="AJ9" s="4">
        <v>20</v>
      </c>
      <c r="AK9" s="4">
        <v>450</v>
      </c>
      <c r="AL9" s="4"/>
      <c r="AM9" s="4"/>
      <c r="AN9" s="4"/>
      <c r="AO9" s="4"/>
      <c r="AP9" s="4">
        <v>100</v>
      </c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16">
        <f t="shared" si="1"/>
        <v>2090</v>
      </c>
      <c r="BL9" s="4"/>
      <c r="BM9" s="5"/>
      <c r="BN9" s="17"/>
      <c r="BO9" s="5"/>
      <c r="BP9" s="5"/>
      <c r="BQ9" s="5"/>
    </row>
    <row r="10" spans="1:69" ht="34.5" customHeight="1">
      <c r="A10" s="24" t="s">
        <v>5</v>
      </c>
      <c r="B10" s="11"/>
      <c r="C10" s="5"/>
      <c r="D10" s="12"/>
      <c r="E10" s="5"/>
      <c r="F10" s="13"/>
      <c r="G10" s="5"/>
      <c r="H10" s="12"/>
      <c r="I10" s="5"/>
      <c r="J10" s="13"/>
      <c r="K10" s="14"/>
      <c r="L10" s="12"/>
      <c r="M10" s="14"/>
      <c r="N10" s="13"/>
      <c r="O10" s="14"/>
      <c r="P10" s="12"/>
      <c r="Q10" s="14"/>
      <c r="R10" s="13"/>
      <c r="S10" s="15">
        <f t="shared" si="0"/>
        <v>2000</v>
      </c>
      <c r="T10" s="23">
        <v>100</v>
      </c>
      <c r="U10" s="23"/>
      <c r="V10" s="23"/>
      <c r="W10" s="23">
        <v>100</v>
      </c>
      <c r="X10" s="23">
        <v>150</v>
      </c>
      <c r="Y10" s="23">
        <v>20</v>
      </c>
      <c r="Z10" s="23">
        <v>150</v>
      </c>
      <c r="AA10" s="23"/>
      <c r="AB10" s="4">
        <v>20</v>
      </c>
      <c r="AC10" s="4"/>
      <c r="AD10" s="4">
        <v>450</v>
      </c>
      <c r="AE10" s="4">
        <v>20</v>
      </c>
      <c r="AF10" s="4">
        <v>100</v>
      </c>
      <c r="AG10" s="4"/>
      <c r="AH10" s="4">
        <v>300</v>
      </c>
      <c r="AI10" s="4"/>
      <c r="AJ10" s="4"/>
      <c r="AK10" s="4">
        <v>450</v>
      </c>
      <c r="AL10" s="4"/>
      <c r="AM10" s="4"/>
      <c r="AN10" s="4">
        <v>20</v>
      </c>
      <c r="AO10" s="4">
        <v>20</v>
      </c>
      <c r="AP10" s="4">
        <v>100</v>
      </c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16">
        <f t="shared" si="1"/>
        <v>2000</v>
      </c>
      <c r="BL10" s="4"/>
      <c r="BM10" s="5"/>
      <c r="BN10" s="17"/>
      <c r="BO10" s="5"/>
      <c r="BP10" s="5"/>
      <c r="BQ10" s="5"/>
    </row>
    <row r="11" spans="1:69" ht="34.5" customHeight="1">
      <c r="A11" s="10" t="s">
        <v>20</v>
      </c>
      <c r="B11" s="11"/>
      <c r="C11" s="5"/>
      <c r="D11" s="12"/>
      <c r="E11" s="5"/>
      <c r="F11" s="13"/>
      <c r="G11" s="5"/>
      <c r="H11" s="12"/>
      <c r="I11" s="5"/>
      <c r="J11" s="13"/>
      <c r="K11" s="14"/>
      <c r="L11" s="12"/>
      <c r="M11" s="14"/>
      <c r="N11" s="13"/>
      <c r="O11" s="14"/>
      <c r="P11" s="12"/>
      <c r="Q11" s="14"/>
      <c r="R11" s="13"/>
      <c r="S11" s="15">
        <f t="shared" si="0"/>
        <v>1730</v>
      </c>
      <c r="T11" s="23">
        <v>100</v>
      </c>
      <c r="U11" s="23">
        <v>100</v>
      </c>
      <c r="V11" s="23"/>
      <c r="W11" s="23">
        <v>100</v>
      </c>
      <c r="X11" s="23">
        <v>150</v>
      </c>
      <c r="Y11" s="23"/>
      <c r="Z11" s="23">
        <v>150</v>
      </c>
      <c r="AA11" s="23"/>
      <c r="AB11" s="4">
        <v>20</v>
      </c>
      <c r="AC11" s="4">
        <v>100</v>
      </c>
      <c r="AD11" s="4"/>
      <c r="AE11" s="4">
        <v>20</v>
      </c>
      <c r="AF11" s="4">
        <v>100</v>
      </c>
      <c r="AG11" s="4"/>
      <c r="AH11" s="4">
        <v>300</v>
      </c>
      <c r="AI11" s="4">
        <v>20</v>
      </c>
      <c r="AJ11" s="4"/>
      <c r="AK11" s="4">
        <v>450</v>
      </c>
      <c r="AL11" s="4"/>
      <c r="AM11" s="4"/>
      <c r="AN11" s="4"/>
      <c r="AO11" s="4">
        <v>20</v>
      </c>
      <c r="AP11" s="4">
        <v>100</v>
      </c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16">
        <f t="shared" si="1"/>
        <v>1730</v>
      </c>
      <c r="BL11" s="4"/>
      <c r="BM11" s="5"/>
      <c r="BN11" s="19"/>
      <c r="BO11" s="5"/>
      <c r="BP11" s="5"/>
      <c r="BQ11" s="5"/>
    </row>
    <row r="12" spans="1:69" ht="34.5" customHeight="1">
      <c r="A12" s="10" t="s">
        <v>52</v>
      </c>
      <c r="B12" s="11"/>
      <c r="C12" s="5"/>
      <c r="D12" s="12"/>
      <c r="E12" s="5"/>
      <c r="F12" s="13"/>
      <c r="G12" s="5"/>
      <c r="H12" s="12"/>
      <c r="I12" s="5"/>
      <c r="J12" s="13"/>
      <c r="K12" s="14"/>
      <c r="L12" s="12"/>
      <c r="M12" s="14"/>
      <c r="N12" s="13"/>
      <c r="O12" s="14"/>
      <c r="P12" s="12"/>
      <c r="Q12" s="14"/>
      <c r="R12" s="13"/>
      <c r="S12" s="15">
        <f t="shared" si="0"/>
        <v>1550</v>
      </c>
      <c r="T12" s="23"/>
      <c r="U12" s="23"/>
      <c r="V12" s="23"/>
      <c r="W12" s="23"/>
      <c r="X12" s="23">
        <v>150</v>
      </c>
      <c r="Y12" s="23"/>
      <c r="Z12" s="23"/>
      <c r="AA12" s="23"/>
      <c r="AB12" s="4"/>
      <c r="AC12" s="4">
        <v>100</v>
      </c>
      <c r="AD12" s="4"/>
      <c r="AE12" s="4"/>
      <c r="AF12" s="4">
        <v>100</v>
      </c>
      <c r="AG12" s="4"/>
      <c r="AH12" s="4">
        <v>300</v>
      </c>
      <c r="AI12" s="4"/>
      <c r="AJ12" s="4"/>
      <c r="AK12" s="4">
        <v>450</v>
      </c>
      <c r="AL12" s="4"/>
      <c r="AM12" s="4">
        <v>450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16">
        <f t="shared" si="1"/>
        <v>1550</v>
      </c>
      <c r="BL12" s="4"/>
      <c r="BM12" s="5"/>
      <c r="BN12" s="17"/>
      <c r="BO12" s="5"/>
      <c r="BP12" s="5"/>
      <c r="BQ12" s="5"/>
    </row>
    <row r="13" spans="1:69" ht="34.5" customHeight="1">
      <c r="A13" s="10" t="s">
        <v>16</v>
      </c>
      <c r="B13" s="11"/>
      <c r="C13" s="5"/>
      <c r="D13" s="12"/>
      <c r="E13" s="5"/>
      <c r="F13" s="13"/>
      <c r="G13" s="5"/>
      <c r="H13" s="12"/>
      <c r="I13" s="5"/>
      <c r="J13" s="13"/>
      <c r="K13" s="14"/>
      <c r="L13" s="12"/>
      <c r="M13" s="14"/>
      <c r="N13" s="13"/>
      <c r="O13" s="14"/>
      <c r="P13" s="12"/>
      <c r="Q13" s="14"/>
      <c r="R13" s="13"/>
      <c r="S13" s="15">
        <f t="shared" si="0"/>
        <v>1470</v>
      </c>
      <c r="T13" s="23"/>
      <c r="U13" s="23"/>
      <c r="V13" s="23">
        <v>100</v>
      </c>
      <c r="W13" s="23">
        <v>100</v>
      </c>
      <c r="X13" s="23"/>
      <c r="Y13" s="23">
        <v>20</v>
      </c>
      <c r="Z13" s="23">
        <v>150</v>
      </c>
      <c r="AA13" s="23">
        <v>100</v>
      </c>
      <c r="AB13" s="4"/>
      <c r="AC13" s="4"/>
      <c r="AD13" s="4">
        <v>450</v>
      </c>
      <c r="AE13" s="4"/>
      <c r="AF13" s="4"/>
      <c r="AG13" s="4"/>
      <c r="AH13" s="4"/>
      <c r="AI13" s="4"/>
      <c r="AJ13" s="4"/>
      <c r="AK13" s="4"/>
      <c r="AL13" s="4"/>
      <c r="AM13" s="4">
        <v>450</v>
      </c>
      <c r="AN13" s="4"/>
      <c r="AO13" s="4"/>
      <c r="AP13" s="4">
        <v>100</v>
      </c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16">
        <f t="shared" si="1"/>
        <v>1470</v>
      </c>
      <c r="BL13" s="4"/>
      <c r="BM13" s="5"/>
      <c r="BN13" s="17"/>
      <c r="BO13" s="5"/>
      <c r="BP13" s="5"/>
      <c r="BQ13" s="20"/>
    </row>
    <row r="14" spans="1:69" ht="34.5" customHeight="1">
      <c r="A14" s="10" t="s">
        <v>32</v>
      </c>
      <c r="B14" s="11"/>
      <c r="C14" s="5"/>
      <c r="D14" s="12"/>
      <c r="E14" s="5"/>
      <c r="F14" s="13"/>
      <c r="G14" s="5"/>
      <c r="H14" s="12"/>
      <c r="I14" s="5"/>
      <c r="J14" s="13"/>
      <c r="K14" s="14"/>
      <c r="L14" s="12"/>
      <c r="M14" s="14"/>
      <c r="N14" s="13"/>
      <c r="O14" s="14"/>
      <c r="P14" s="12"/>
      <c r="Q14" s="14"/>
      <c r="R14" s="13"/>
      <c r="S14" s="15">
        <f t="shared" si="0"/>
        <v>1270</v>
      </c>
      <c r="T14" s="23"/>
      <c r="U14" s="23"/>
      <c r="V14" s="23"/>
      <c r="W14" s="23"/>
      <c r="X14" s="23"/>
      <c r="Y14" s="23"/>
      <c r="Z14" s="23"/>
      <c r="AA14" s="23"/>
      <c r="AB14" s="4"/>
      <c r="AC14" s="4"/>
      <c r="AD14" s="4"/>
      <c r="AE14" s="4"/>
      <c r="AF14" s="4"/>
      <c r="AG14" s="4"/>
      <c r="AH14" s="4">
        <v>150</v>
      </c>
      <c r="AI14" s="4">
        <v>20</v>
      </c>
      <c r="AJ14" s="4"/>
      <c r="AK14" s="4">
        <v>450</v>
      </c>
      <c r="AL14" s="4">
        <v>100</v>
      </c>
      <c r="AM14" s="4">
        <v>450</v>
      </c>
      <c r="AN14" s="4"/>
      <c r="AO14" s="4"/>
      <c r="AP14" s="4">
        <v>100</v>
      </c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16">
        <f t="shared" si="1"/>
        <v>1270</v>
      </c>
      <c r="BL14" s="4"/>
      <c r="BM14" s="5"/>
      <c r="BN14" s="17"/>
      <c r="BO14" s="5"/>
      <c r="BP14" s="5"/>
      <c r="BQ14" s="5"/>
    </row>
    <row r="15" spans="1:69" ht="34.5" customHeight="1">
      <c r="A15" s="10" t="s">
        <v>18</v>
      </c>
      <c r="B15" s="11"/>
      <c r="C15" s="5"/>
      <c r="D15" s="12"/>
      <c r="E15" s="5"/>
      <c r="F15" s="13"/>
      <c r="G15" s="5"/>
      <c r="H15" s="12"/>
      <c r="I15" s="5"/>
      <c r="J15" s="13"/>
      <c r="K15" s="14"/>
      <c r="L15" s="12"/>
      <c r="M15" s="14"/>
      <c r="N15" s="13"/>
      <c r="O15" s="14"/>
      <c r="P15" s="12"/>
      <c r="Q15" s="14"/>
      <c r="R15" s="13"/>
      <c r="S15" s="15">
        <f t="shared" si="0"/>
        <v>1220</v>
      </c>
      <c r="T15" s="23">
        <v>100</v>
      </c>
      <c r="U15" s="23"/>
      <c r="V15" s="23">
        <v>100</v>
      </c>
      <c r="W15" s="23">
        <v>100</v>
      </c>
      <c r="X15" s="23">
        <v>150</v>
      </c>
      <c r="Y15" s="23"/>
      <c r="Z15" s="23"/>
      <c r="AA15" s="23">
        <v>100</v>
      </c>
      <c r="AB15" s="4"/>
      <c r="AC15" s="4"/>
      <c r="AD15" s="4"/>
      <c r="AE15" s="4"/>
      <c r="AF15" s="4"/>
      <c r="AG15" s="4"/>
      <c r="AH15" s="4"/>
      <c r="AI15" s="4"/>
      <c r="AJ15" s="4">
        <v>20</v>
      </c>
      <c r="AK15" s="4"/>
      <c r="AL15" s="4">
        <v>100</v>
      </c>
      <c r="AM15" s="4">
        <v>450</v>
      </c>
      <c r="AN15" s="4"/>
      <c r="AO15" s="4"/>
      <c r="AP15" s="4">
        <v>100</v>
      </c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16">
        <f t="shared" si="1"/>
        <v>1220</v>
      </c>
      <c r="BL15" s="4"/>
      <c r="BM15" s="5"/>
      <c r="BN15" s="17"/>
      <c r="BO15" s="5"/>
      <c r="BP15" s="5"/>
      <c r="BQ15" s="5"/>
    </row>
    <row r="16" spans="1:69" ht="34.5" customHeight="1">
      <c r="A16" s="10" t="s">
        <v>45</v>
      </c>
      <c r="B16" s="11"/>
      <c r="C16" s="5"/>
      <c r="D16" s="12"/>
      <c r="E16" s="5"/>
      <c r="F16" s="13"/>
      <c r="G16" s="5"/>
      <c r="H16" s="12"/>
      <c r="I16" s="5"/>
      <c r="J16" s="13"/>
      <c r="K16" s="14"/>
      <c r="L16" s="12"/>
      <c r="M16" s="14"/>
      <c r="N16" s="13"/>
      <c r="O16" s="14"/>
      <c r="P16" s="12"/>
      <c r="Q16" s="14"/>
      <c r="R16" s="13"/>
      <c r="S16" s="15">
        <f t="shared" si="0"/>
        <v>1220</v>
      </c>
      <c r="T16" s="23">
        <v>100</v>
      </c>
      <c r="U16" s="23">
        <v>100</v>
      </c>
      <c r="V16" s="23">
        <v>100</v>
      </c>
      <c r="W16" s="23">
        <v>100</v>
      </c>
      <c r="X16" s="23">
        <v>150</v>
      </c>
      <c r="Y16" s="23"/>
      <c r="Z16" s="23">
        <v>150</v>
      </c>
      <c r="AA16" s="23"/>
      <c r="AB16" s="4"/>
      <c r="AC16" s="4"/>
      <c r="AD16" s="4"/>
      <c r="AE16" s="4"/>
      <c r="AF16" s="4">
        <v>100</v>
      </c>
      <c r="AG16" s="4"/>
      <c r="AH16" s="4">
        <v>300</v>
      </c>
      <c r="AI16" s="4"/>
      <c r="AJ16" s="4"/>
      <c r="AK16" s="4"/>
      <c r="AL16" s="4"/>
      <c r="AM16" s="4"/>
      <c r="AN16" s="4">
        <v>20</v>
      </c>
      <c r="AO16" s="4"/>
      <c r="AP16" s="4">
        <v>100</v>
      </c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16">
        <f t="shared" si="1"/>
        <v>1220</v>
      </c>
      <c r="BL16" s="4"/>
      <c r="BM16" s="5"/>
      <c r="BN16" s="17"/>
      <c r="BO16" s="5"/>
      <c r="BP16" s="5"/>
      <c r="BQ16" s="5"/>
    </row>
    <row r="17" spans="1:69" ht="34.5" customHeight="1">
      <c r="A17" s="10" t="s">
        <v>27</v>
      </c>
      <c r="B17" s="11"/>
      <c r="C17" s="5"/>
      <c r="D17" s="12"/>
      <c r="E17" s="5"/>
      <c r="F17" s="13"/>
      <c r="G17" s="5"/>
      <c r="H17" s="12"/>
      <c r="I17" s="5"/>
      <c r="J17" s="13"/>
      <c r="K17" s="14"/>
      <c r="L17" s="12"/>
      <c r="M17" s="14"/>
      <c r="N17" s="13"/>
      <c r="O17" s="14"/>
      <c r="P17" s="12"/>
      <c r="Q17" s="14"/>
      <c r="R17" s="13"/>
      <c r="S17" s="15">
        <f t="shared" si="0"/>
        <v>1150</v>
      </c>
      <c r="T17" s="23"/>
      <c r="U17" s="23"/>
      <c r="V17" s="23"/>
      <c r="W17" s="23"/>
      <c r="X17" s="23">
        <v>150</v>
      </c>
      <c r="Y17" s="23">
        <v>20</v>
      </c>
      <c r="Z17" s="23">
        <v>150</v>
      </c>
      <c r="AA17" s="23"/>
      <c r="AB17" s="4"/>
      <c r="AC17" s="4"/>
      <c r="AD17" s="4"/>
      <c r="AE17" s="4">
        <v>20</v>
      </c>
      <c r="AF17" s="4">
        <v>100</v>
      </c>
      <c r="AG17" s="4"/>
      <c r="AH17" s="4"/>
      <c r="AI17" s="4">
        <v>20</v>
      </c>
      <c r="AJ17" s="4">
        <v>20</v>
      </c>
      <c r="AK17" s="4">
        <v>450</v>
      </c>
      <c r="AL17" s="4">
        <v>100</v>
      </c>
      <c r="AM17" s="4"/>
      <c r="AN17" s="4"/>
      <c r="AO17" s="4">
        <v>20</v>
      </c>
      <c r="AP17" s="4">
        <v>100</v>
      </c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16">
        <f t="shared" si="1"/>
        <v>1150</v>
      </c>
      <c r="BL17" s="4"/>
      <c r="BM17" s="5"/>
      <c r="BN17" s="17"/>
      <c r="BO17" s="5"/>
      <c r="BP17" s="5"/>
      <c r="BQ17" s="5"/>
    </row>
    <row r="18" spans="1:69" ht="34.5" customHeight="1">
      <c r="A18" s="10" t="s">
        <v>7</v>
      </c>
      <c r="B18" s="11"/>
      <c r="C18" s="5"/>
      <c r="D18" s="12"/>
      <c r="E18" s="5"/>
      <c r="F18" s="13"/>
      <c r="G18" s="5"/>
      <c r="H18" s="12"/>
      <c r="I18" s="5"/>
      <c r="J18" s="13"/>
      <c r="K18" s="14"/>
      <c r="L18" s="12"/>
      <c r="M18" s="14"/>
      <c r="N18" s="13"/>
      <c r="O18" s="14"/>
      <c r="P18" s="12"/>
      <c r="Q18" s="14"/>
      <c r="R18" s="13"/>
      <c r="S18" s="15">
        <f t="shared" si="0"/>
        <v>1140</v>
      </c>
      <c r="T18" s="23">
        <v>100</v>
      </c>
      <c r="U18" s="23"/>
      <c r="V18" s="23"/>
      <c r="W18" s="23">
        <v>100</v>
      </c>
      <c r="X18" s="23">
        <v>150</v>
      </c>
      <c r="Y18" s="23">
        <v>20</v>
      </c>
      <c r="Z18" s="23">
        <v>150</v>
      </c>
      <c r="AA18" s="23"/>
      <c r="AB18" s="4"/>
      <c r="AC18" s="4">
        <v>100</v>
      </c>
      <c r="AD18" s="4"/>
      <c r="AE18" s="4"/>
      <c r="AF18" s="4">
        <v>100</v>
      </c>
      <c r="AG18" s="4"/>
      <c r="AH18" s="4">
        <v>300</v>
      </c>
      <c r="AI18" s="4">
        <v>20</v>
      </c>
      <c r="AJ18" s="4"/>
      <c r="AK18" s="4"/>
      <c r="AL18" s="4">
        <v>100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16">
        <f t="shared" si="1"/>
        <v>1140</v>
      </c>
      <c r="BL18" s="4"/>
      <c r="BM18" s="5"/>
      <c r="BN18" s="17"/>
      <c r="BO18" s="5"/>
      <c r="BP18" s="5"/>
      <c r="BQ18" s="5"/>
    </row>
    <row r="19" spans="1:69" ht="34.5" customHeight="1">
      <c r="A19" s="10" t="s">
        <v>51</v>
      </c>
      <c r="B19" s="11"/>
      <c r="C19" s="5"/>
      <c r="D19" s="12"/>
      <c r="E19" s="5"/>
      <c r="F19" s="13"/>
      <c r="G19" s="5"/>
      <c r="H19" s="12"/>
      <c r="I19" s="5"/>
      <c r="J19" s="13"/>
      <c r="K19" s="14"/>
      <c r="L19" s="12"/>
      <c r="M19" s="14"/>
      <c r="N19" s="13"/>
      <c r="O19" s="14"/>
      <c r="P19" s="12"/>
      <c r="Q19" s="14"/>
      <c r="R19" s="13"/>
      <c r="S19" s="15">
        <f t="shared" si="0"/>
        <v>1090</v>
      </c>
      <c r="T19" s="23"/>
      <c r="U19" s="23"/>
      <c r="V19" s="23"/>
      <c r="W19" s="23">
        <v>100</v>
      </c>
      <c r="X19" s="23">
        <v>150</v>
      </c>
      <c r="Y19" s="23"/>
      <c r="Z19" s="23">
        <v>150</v>
      </c>
      <c r="AA19" s="23"/>
      <c r="AB19" s="4"/>
      <c r="AC19" s="4"/>
      <c r="AD19" s="4"/>
      <c r="AE19" s="4"/>
      <c r="AF19" s="4">
        <v>100</v>
      </c>
      <c r="AG19" s="4"/>
      <c r="AH19" s="4"/>
      <c r="AI19" s="4"/>
      <c r="AJ19" s="4">
        <v>20</v>
      </c>
      <c r="AK19" s="4">
        <v>450</v>
      </c>
      <c r="AL19" s="4">
        <v>100</v>
      </c>
      <c r="AM19" s="4"/>
      <c r="AN19" s="4">
        <v>20</v>
      </c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16">
        <f t="shared" si="1"/>
        <v>1090</v>
      </c>
      <c r="BL19" s="4"/>
      <c r="BM19" s="5"/>
      <c r="BN19" s="17"/>
      <c r="BO19" s="5"/>
      <c r="BP19" s="5"/>
      <c r="BQ19" s="5"/>
    </row>
    <row r="20" spans="1:69" ht="34.5" customHeight="1">
      <c r="A20" s="10" t="s">
        <v>69</v>
      </c>
      <c r="B20" s="11"/>
      <c r="C20" s="5"/>
      <c r="D20" s="12"/>
      <c r="E20" s="5"/>
      <c r="F20" s="13"/>
      <c r="G20" s="5"/>
      <c r="H20" s="12"/>
      <c r="I20" s="5"/>
      <c r="J20" s="13"/>
      <c r="K20" s="14"/>
      <c r="L20" s="12"/>
      <c r="M20" s="14"/>
      <c r="N20" s="13"/>
      <c r="O20" s="14"/>
      <c r="P20" s="12"/>
      <c r="Q20" s="14"/>
      <c r="R20" s="13"/>
      <c r="S20" s="15">
        <f t="shared" si="0"/>
        <v>1080</v>
      </c>
      <c r="T20" s="23"/>
      <c r="U20" s="23"/>
      <c r="V20" s="23"/>
      <c r="W20" s="23"/>
      <c r="X20" s="23"/>
      <c r="Y20" s="23"/>
      <c r="Z20" s="23"/>
      <c r="AA20" s="23"/>
      <c r="AB20" s="4">
        <v>20</v>
      </c>
      <c r="AC20" s="4"/>
      <c r="AD20" s="4">
        <v>450</v>
      </c>
      <c r="AE20" s="4">
        <v>20</v>
      </c>
      <c r="AF20" s="4">
        <v>20</v>
      </c>
      <c r="AG20" s="4"/>
      <c r="AH20" s="4"/>
      <c r="AI20" s="4"/>
      <c r="AJ20" s="4">
        <v>20</v>
      </c>
      <c r="AK20" s="4"/>
      <c r="AL20" s="4"/>
      <c r="AM20" s="4">
        <v>450</v>
      </c>
      <c r="AN20" s="4"/>
      <c r="AO20" s="4"/>
      <c r="AP20" s="4">
        <v>100</v>
      </c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16">
        <f t="shared" si="1"/>
        <v>1080</v>
      </c>
      <c r="BL20" s="4"/>
      <c r="BM20" s="5"/>
      <c r="BN20" s="17"/>
      <c r="BO20" s="5"/>
      <c r="BP20" s="5"/>
      <c r="BQ20" s="5"/>
    </row>
    <row r="21" spans="1:69" ht="34.5" customHeight="1">
      <c r="A21" s="10" t="s">
        <v>41</v>
      </c>
      <c r="B21" s="11"/>
      <c r="C21" s="5"/>
      <c r="D21" s="12"/>
      <c r="E21" s="5"/>
      <c r="F21" s="13"/>
      <c r="G21" s="5"/>
      <c r="H21" s="12"/>
      <c r="I21" s="5"/>
      <c r="J21" s="13"/>
      <c r="K21" s="14"/>
      <c r="L21" s="12"/>
      <c r="M21" s="14"/>
      <c r="N21" s="13"/>
      <c r="O21" s="14"/>
      <c r="P21" s="12"/>
      <c r="Q21" s="14"/>
      <c r="R21" s="13"/>
      <c r="S21" s="15">
        <f t="shared" si="0"/>
        <v>1020</v>
      </c>
      <c r="T21" s="23"/>
      <c r="U21" s="23"/>
      <c r="V21" s="23"/>
      <c r="W21" s="23"/>
      <c r="X21" s="23"/>
      <c r="Y21" s="23"/>
      <c r="Z21" s="23">
        <v>150</v>
      </c>
      <c r="AA21" s="23"/>
      <c r="AB21" s="4"/>
      <c r="AC21" s="4"/>
      <c r="AD21" s="4"/>
      <c r="AE21" s="4"/>
      <c r="AF21" s="4">
        <v>100</v>
      </c>
      <c r="AG21" s="4"/>
      <c r="AH21" s="4">
        <v>300</v>
      </c>
      <c r="AI21" s="4"/>
      <c r="AJ21" s="4"/>
      <c r="AK21" s="4">
        <v>450</v>
      </c>
      <c r="AL21" s="4"/>
      <c r="AM21" s="4"/>
      <c r="AN21" s="4"/>
      <c r="AO21" s="4">
        <v>20</v>
      </c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16">
        <f t="shared" si="1"/>
        <v>1020</v>
      </c>
      <c r="BL21" s="4"/>
      <c r="BM21" s="5"/>
      <c r="BN21" s="17"/>
      <c r="BO21" s="5"/>
      <c r="BP21" s="5"/>
      <c r="BQ21" s="5"/>
    </row>
    <row r="22" spans="1:69" ht="34.5" customHeight="1">
      <c r="A22" s="10" t="s">
        <v>19</v>
      </c>
      <c r="B22" s="11"/>
      <c r="C22" s="5"/>
      <c r="D22" s="12"/>
      <c r="E22" s="5"/>
      <c r="F22" s="13"/>
      <c r="G22" s="5"/>
      <c r="H22" s="12"/>
      <c r="I22" s="5"/>
      <c r="J22" s="13"/>
      <c r="K22" s="14"/>
      <c r="L22" s="12"/>
      <c r="M22" s="14"/>
      <c r="N22" s="13"/>
      <c r="O22" s="14"/>
      <c r="P22" s="12"/>
      <c r="Q22" s="14"/>
      <c r="R22" s="13"/>
      <c r="S22" s="15">
        <f t="shared" si="0"/>
        <v>1000</v>
      </c>
      <c r="T22" s="23"/>
      <c r="U22" s="23"/>
      <c r="V22" s="23"/>
      <c r="W22" s="23"/>
      <c r="X22" s="23">
        <v>150</v>
      </c>
      <c r="Y22" s="23"/>
      <c r="Z22" s="23"/>
      <c r="AA22" s="23"/>
      <c r="AB22" s="4"/>
      <c r="AC22" s="4">
        <v>100</v>
      </c>
      <c r="AD22" s="4"/>
      <c r="AE22" s="4"/>
      <c r="AF22" s="4"/>
      <c r="AG22" s="4"/>
      <c r="AH22" s="4">
        <v>300</v>
      </c>
      <c r="AI22" s="4"/>
      <c r="AJ22" s="4"/>
      <c r="AK22" s="4">
        <v>450</v>
      </c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16">
        <f t="shared" si="1"/>
        <v>1000</v>
      </c>
      <c r="BL22" s="4"/>
      <c r="BM22" s="5"/>
      <c r="BN22" s="17"/>
      <c r="BO22" s="5"/>
      <c r="BP22" s="5"/>
      <c r="BQ22" s="5"/>
    </row>
    <row r="23" spans="1:69" ht="34.5" customHeight="1">
      <c r="A23" s="10" t="s">
        <v>46</v>
      </c>
      <c r="B23" s="11"/>
      <c r="C23" s="5"/>
      <c r="D23" s="12"/>
      <c r="E23" s="5"/>
      <c r="F23" s="13"/>
      <c r="G23" s="5" t="s">
        <v>86</v>
      </c>
      <c r="H23" s="12"/>
      <c r="I23" s="5"/>
      <c r="J23" s="13"/>
      <c r="K23" s="14"/>
      <c r="L23" s="12"/>
      <c r="M23" s="14"/>
      <c r="N23" s="13"/>
      <c r="O23" s="14"/>
      <c r="P23" s="12"/>
      <c r="Q23" s="14"/>
      <c r="R23" s="13"/>
      <c r="S23" s="15">
        <f t="shared" si="0"/>
        <v>950</v>
      </c>
      <c r="T23" s="23"/>
      <c r="U23" s="23"/>
      <c r="V23" s="23"/>
      <c r="W23" s="23">
        <v>100</v>
      </c>
      <c r="X23" s="23">
        <v>150</v>
      </c>
      <c r="Y23" s="23"/>
      <c r="Z23" s="23">
        <v>150</v>
      </c>
      <c r="AA23" s="23"/>
      <c r="AB23" s="4"/>
      <c r="AC23" s="4"/>
      <c r="AD23" s="4"/>
      <c r="AE23" s="4"/>
      <c r="AF23" s="4"/>
      <c r="AG23" s="4"/>
      <c r="AH23" s="4"/>
      <c r="AI23" s="4"/>
      <c r="AJ23" s="4"/>
      <c r="AK23" s="4">
        <v>450</v>
      </c>
      <c r="AL23" s="4"/>
      <c r="AM23" s="4"/>
      <c r="AN23" s="4"/>
      <c r="AO23" s="4"/>
      <c r="AP23" s="4">
        <v>100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16">
        <f t="shared" si="1"/>
        <v>950</v>
      </c>
      <c r="BL23" s="4"/>
      <c r="BM23" s="5"/>
      <c r="BN23" s="17"/>
      <c r="BO23" s="5"/>
      <c r="BP23" s="5"/>
      <c r="BQ23" s="5"/>
    </row>
    <row r="24" spans="1:69" ht="34.5" customHeight="1">
      <c r="A24" s="10" t="s">
        <v>54</v>
      </c>
      <c r="B24" s="11"/>
      <c r="C24" s="5"/>
      <c r="D24" s="12"/>
      <c r="E24" s="5"/>
      <c r="F24" s="13"/>
      <c r="G24" s="5"/>
      <c r="H24" s="12"/>
      <c r="I24" s="5"/>
      <c r="J24" s="13"/>
      <c r="K24" s="14"/>
      <c r="L24" s="12"/>
      <c r="M24" s="14"/>
      <c r="N24" s="13"/>
      <c r="O24" s="14"/>
      <c r="P24" s="12"/>
      <c r="Q24" s="14"/>
      <c r="R24" s="13"/>
      <c r="S24" s="15">
        <f t="shared" si="0"/>
        <v>940</v>
      </c>
      <c r="T24" s="23">
        <v>100</v>
      </c>
      <c r="U24" s="23"/>
      <c r="V24" s="23"/>
      <c r="W24" s="23">
        <v>100</v>
      </c>
      <c r="X24" s="23">
        <v>150</v>
      </c>
      <c r="Y24" s="23">
        <v>20</v>
      </c>
      <c r="Z24" s="23">
        <v>150</v>
      </c>
      <c r="AA24" s="23">
        <v>100</v>
      </c>
      <c r="AB24" s="4"/>
      <c r="AC24" s="4"/>
      <c r="AD24" s="4"/>
      <c r="AE24" s="4">
        <v>20</v>
      </c>
      <c r="AF24" s="4">
        <v>100</v>
      </c>
      <c r="AG24" s="4"/>
      <c r="AH24" s="4"/>
      <c r="AI24" s="4"/>
      <c r="AJ24" s="4"/>
      <c r="AK24" s="4"/>
      <c r="AL24" s="4">
        <v>100</v>
      </c>
      <c r="AM24" s="4"/>
      <c r="AN24" s="4"/>
      <c r="AO24" s="4"/>
      <c r="AP24" s="4">
        <v>100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16">
        <f t="shared" si="1"/>
        <v>940</v>
      </c>
      <c r="BL24" s="4"/>
      <c r="BM24" s="5"/>
      <c r="BN24" s="17"/>
      <c r="BO24" s="5"/>
      <c r="BP24" s="5"/>
      <c r="BQ24" s="5"/>
    </row>
    <row r="25" spans="1:69" ht="34" customHeight="1">
      <c r="A25" s="10" t="s">
        <v>24</v>
      </c>
      <c r="B25" s="11"/>
      <c r="C25" s="5"/>
      <c r="D25" s="12"/>
      <c r="E25" s="5"/>
      <c r="F25" s="13"/>
      <c r="G25" s="5"/>
      <c r="H25" s="12"/>
      <c r="I25" s="5"/>
      <c r="J25" s="13"/>
      <c r="K25" s="14"/>
      <c r="L25" s="12"/>
      <c r="M25" s="14"/>
      <c r="N25" s="13"/>
      <c r="O25" s="14"/>
      <c r="P25" s="12"/>
      <c r="Q25" s="14"/>
      <c r="R25" s="13"/>
      <c r="S25" s="15">
        <f t="shared" si="0"/>
        <v>910</v>
      </c>
      <c r="T25" s="23"/>
      <c r="U25" s="23"/>
      <c r="V25" s="23"/>
      <c r="W25" s="23"/>
      <c r="X25" s="23">
        <v>150</v>
      </c>
      <c r="Y25" s="23">
        <v>20</v>
      </c>
      <c r="Z25" s="23"/>
      <c r="AA25" s="23"/>
      <c r="AB25" s="4"/>
      <c r="AC25" s="4"/>
      <c r="AD25" s="4"/>
      <c r="AE25" s="4">
        <v>20</v>
      </c>
      <c r="AF25" s="4"/>
      <c r="AG25" s="4"/>
      <c r="AH25" s="4">
        <v>150</v>
      </c>
      <c r="AI25" s="4">
        <v>20</v>
      </c>
      <c r="AJ25" s="4"/>
      <c r="AK25" s="4"/>
      <c r="AL25" s="4"/>
      <c r="AM25" s="4">
        <v>450</v>
      </c>
      <c r="AN25" s="4"/>
      <c r="AO25" s="4"/>
      <c r="AP25" s="4">
        <v>100</v>
      </c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16">
        <f t="shared" si="1"/>
        <v>910</v>
      </c>
      <c r="BL25" s="4"/>
      <c r="BM25" s="5"/>
      <c r="BN25" s="17"/>
      <c r="BO25" s="5"/>
      <c r="BP25" s="5"/>
      <c r="BQ25" s="5"/>
    </row>
    <row r="26" spans="1:69" ht="34.5" customHeight="1">
      <c r="A26" s="10" t="s">
        <v>43</v>
      </c>
      <c r="B26" s="11"/>
      <c r="C26" s="5"/>
      <c r="D26" s="12"/>
      <c r="E26" s="5"/>
      <c r="F26" s="13"/>
      <c r="G26" s="5"/>
      <c r="H26" s="12"/>
      <c r="I26" s="5"/>
      <c r="J26" s="13"/>
      <c r="K26" s="14"/>
      <c r="L26" s="12"/>
      <c r="M26" s="14"/>
      <c r="N26" s="13"/>
      <c r="O26" s="14"/>
      <c r="P26" s="12"/>
      <c r="Q26" s="14"/>
      <c r="R26" s="13"/>
      <c r="S26" s="15">
        <f t="shared" si="0"/>
        <v>870</v>
      </c>
      <c r="T26" s="23"/>
      <c r="U26" s="23"/>
      <c r="V26" s="23"/>
      <c r="W26" s="23"/>
      <c r="X26" s="23">
        <v>150</v>
      </c>
      <c r="Y26" s="23"/>
      <c r="Z26" s="23">
        <v>150</v>
      </c>
      <c r="AA26" s="23"/>
      <c r="AB26" s="4"/>
      <c r="AC26" s="4">
        <v>100</v>
      </c>
      <c r="AD26" s="4"/>
      <c r="AE26" s="4"/>
      <c r="AF26" s="4"/>
      <c r="AG26" s="4"/>
      <c r="AH26" s="4"/>
      <c r="AI26" s="4">
        <v>20</v>
      </c>
      <c r="AJ26" s="4"/>
      <c r="AK26" s="4"/>
      <c r="AL26" s="4"/>
      <c r="AM26" s="4">
        <v>450</v>
      </c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16">
        <f t="shared" si="1"/>
        <v>870</v>
      </c>
      <c r="BL26" s="4"/>
      <c r="BM26" s="5"/>
      <c r="BN26" s="17"/>
      <c r="BO26" s="5"/>
      <c r="BP26" s="5"/>
      <c r="BQ26" s="5"/>
    </row>
    <row r="27" spans="1:69" ht="34.5" customHeight="1">
      <c r="A27" s="10" t="s">
        <v>9</v>
      </c>
      <c r="B27" s="11"/>
      <c r="C27" s="5"/>
      <c r="D27" s="12"/>
      <c r="E27" s="5"/>
      <c r="F27" s="13"/>
      <c r="G27" s="5"/>
      <c r="H27" s="12"/>
      <c r="I27" s="5"/>
      <c r="J27" s="13"/>
      <c r="K27" s="14"/>
      <c r="L27" s="12"/>
      <c r="M27" s="14"/>
      <c r="N27" s="13"/>
      <c r="O27" s="14"/>
      <c r="P27" s="12"/>
      <c r="Q27" s="14"/>
      <c r="R27" s="13"/>
      <c r="S27" s="15">
        <f t="shared" si="0"/>
        <v>800</v>
      </c>
      <c r="T27" s="23"/>
      <c r="U27" s="23"/>
      <c r="V27" s="23"/>
      <c r="W27" s="23">
        <v>100</v>
      </c>
      <c r="X27" s="23">
        <v>150</v>
      </c>
      <c r="Y27" s="23"/>
      <c r="Z27" s="23"/>
      <c r="AA27" s="23">
        <v>100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>
        <v>450</v>
      </c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16">
        <f t="shared" si="1"/>
        <v>800</v>
      </c>
      <c r="BL27" s="4"/>
      <c r="BM27" s="5"/>
      <c r="BN27" s="17"/>
      <c r="BO27" s="5"/>
      <c r="BP27" s="5"/>
      <c r="BQ27" s="5"/>
    </row>
    <row r="28" spans="1:69" ht="34.5" customHeight="1">
      <c r="A28" s="10" t="s">
        <v>12</v>
      </c>
      <c r="B28" s="11"/>
      <c r="C28" s="5"/>
      <c r="D28" s="12"/>
      <c r="E28" s="5"/>
      <c r="F28" s="13"/>
      <c r="G28" s="5"/>
      <c r="H28" s="12"/>
      <c r="I28" s="5"/>
      <c r="J28" s="13"/>
      <c r="K28" s="14"/>
      <c r="L28" s="12"/>
      <c r="M28" s="14"/>
      <c r="N28" s="13"/>
      <c r="O28" s="14"/>
      <c r="P28" s="12"/>
      <c r="Q28" s="14"/>
      <c r="R28" s="13"/>
      <c r="S28" s="15">
        <f t="shared" si="0"/>
        <v>800</v>
      </c>
      <c r="T28" s="23"/>
      <c r="U28" s="23"/>
      <c r="V28" s="23"/>
      <c r="W28" s="23">
        <v>100</v>
      </c>
      <c r="X28" s="23">
        <v>150</v>
      </c>
      <c r="Y28" s="23"/>
      <c r="Z28" s="23"/>
      <c r="AA28" s="23"/>
      <c r="AB28" s="4"/>
      <c r="AC28" s="4"/>
      <c r="AD28" s="4"/>
      <c r="AE28" s="4"/>
      <c r="AF28" s="4">
        <v>100</v>
      </c>
      <c r="AG28" s="4"/>
      <c r="AH28" s="4"/>
      <c r="AI28" s="4"/>
      <c r="AJ28" s="4"/>
      <c r="AK28" s="4">
        <v>450</v>
      </c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16">
        <f t="shared" si="1"/>
        <v>800</v>
      </c>
      <c r="BL28" s="4"/>
      <c r="BM28" s="5"/>
      <c r="BN28" s="17"/>
      <c r="BO28" s="5"/>
      <c r="BP28" s="5"/>
      <c r="BQ28" s="5"/>
    </row>
    <row r="29" spans="1:69" ht="34.5" customHeight="1">
      <c r="A29" s="10" t="s">
        <v>25</v>
      </c>
      <c r="B29" s="11"/>
      <c r="C29" s="5"/>
      <c r="D29" s="12"/>
      <c r="E29" s="5"/>
      <c r="F29" s="13"/>
      <c r="G29" s="5"/>
      <c r="H29" s="12"/>
      <c r="I29" s="5"/>
      <c r="J29" s="13"/>
      <c r="K29" s="14"/>
      <c r="L29" s="12"/>
      <c r="M29" s="14"/>
      <c r="N29" s="13"/>
      <c r="O29" s="14"/>
      <c r="P29" s="12"/>
      <c r="Q29" s="14"/>
      <c r="R29" s="13"/>
      <c r="S29" s="15">
        <f t="shared" si="0"/>
        <v>800</v>
      </c>
      <c r="T29" s="23"/>
      <c r="U29" s="23"/>
      <c r="V29" s="23"/>
      <c r="W29" s="23"/>
      <c r="X29" s="23">
        <v>150</v>
      </c>
      <c r="Y29" s="23"/>
      <c r="Z29" s="23"/>
      <c r="AA29" s="23"/>
      <c r="AB29" s="4"/>
      <c r="AC29" s="4"/>
      <c r="AD29" s="4"/>
      <c r="AE29" s="4"/>
      <c r="AF29" s="4">
        <v>100</v>
      </c>
      <c r="AG29" s="4"/>
      <c r="AH29" s="4"/>
      <c r="AI29" s="4"/>
      <c r="AJ29" s="4"/>
      <c r="AK29" s="4">
        <v>450</v>
      </c>
      <c r="AL29" s="4"/>
      <c r="AM29" s="4"/>
      <c r="AN29" s="4"/>
      <c r="AO29" s="4"/>
      <c r="AP29" s="4">
        <v>100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16">
        <f t="shared" si="1"/>
        <v>800</v>
      </c>
      <c r="BL29" s="4"/>
      <c r="BM29" s="5"/>
      <c r="BN29" s="17"/>
      <c r="BO29" s="5"/>
      <c r="BP29" s="5"/>
      <c r="BQ29" s="5"/>
    </row>
    <row r="30" spans="1:69" ht="34.5" customHeight="1">
      <c r="A30" s="10" t="s">
        <v>23</v>
      </c>
      <c r="B30" s="11"/>
      <c r="C30" s="5"/>
      <c r="D30" s="12"/>
      <c r="E30" s="5"/>
      <c r="F30" s="13"/>
      <c r="G30" s="5"/>
      <c r="H30" s="12"/>
      <c r="I30" s="5"/>
      <c r="J30" s="13"/>
      <c r="K30" s="14"/>
      <c r="L30" s="12"/>
      <c r="M30" s="14"/>
      <c r="N30" s="13"/>
      <c r="O30" s="14"/>
      <c r="P30" s="12"/>
      <c r="Q30" s="14"/>
      <c r="R30" s="13"/>
      <c r="S30" s="15">
        <f t="shared" si="0"/>
        <v>790</v>
      </c>
      <c r="T30" s="23"/>
      <c r="U30" s="23"/>
      <c r="V30" s="23"/>
      <c r="W30" s="23"/>
      <c r="X30" s="23">
        <v>150</v>
      </c>
      <c r="Y30" s="23">
        <v>20</v>
      </c>
      <c r="Z30" s="23">
        <v>150</v>
      </c>
      <c r="AA30" s="23"/>
      <c r="AB30" s="4">
        <v>20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>
        <v>450</v>
      </c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16">
        <f t="shared" si="1"/>
        <v>790</v>
      </c>
      <c r="BL30" s="4"/>
      <c r="BM30" s="5"/>
      <c r="BN30" s="17"/>
      <c r="BO30" s="5"/>
      <c r="BP30" s="5"/>
      <c r="BQ30" s="5"/>
    </row>
    <row r="31" spans="1:69" ht="34.5" customHeight="1">
      <c r="A31" s="10" t="s">
        <v>15</v>
      </c>
      <c r="B31" s="11"/>
      <c r="C31" s="5"/>
      <c r="D31" s="12"/>
      <c r="E31" s="5"/>
      <c r="F31" s="13"/>
      <c r="G31" s="5"/>
      <c r="H31" s="12"/>
      <c r="I31" s="5"/>
      <c r="J31" s="13"/>
      <c r="K31" s="14"/>
      <c r="L31" s="12"/>
      <c r="M31" s="14"/>
      <c r="N31" s="13"/>
      <c r="O31" s="14"/>
      <c r="P31" s="12"/>
      <c r="Q31" s="14"/>
      <c r="R31" s="13"/>
      <c r="S31" s="15">
        <f t="shared" si="0"/>
        <v>750</v>
      </c>
      <c r="T31" s="23">
        <v>100</v>
      </c>
      <c r="U31" s="23"/>
      <c r="V31" s="23">
        <v>100</v>
      </c>
      <c r="W31" s="23">
        <v>100</v>
      </c>
      <c r="X31" s="23"/>
      <c r="Y31" s="23"/>
      <c r="Z31" s="23">
        <v>150</v>
      </c>
      <c r="AA31" s="23"/>
      <c r="AB31" s="4"/>
      <c r="AC31" s="4"/>
      <c r="AD31" s="4">
        <v>300</v>
      </c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16">
        <f t="shared" si="1"/>
        <v>750</v>
      </c>
      <c r="BL31" s="4"/>
      <c r="BM31" s="5"/>
      <c r="BN31" s="17"/>
      <c r="BO31" s="5"/>
      <c r="BP31" s="5"/>
      <c r="BQ31" s="5"/>
    </row>
    <row r="32" spans="1:69" ht="34.5" customHeight="1">
      <c r="A32" s="10" t="s">
        <v>67</v>
      </c>
      <c r="B32" s="11"/>
      <c r="C32" s="5"/>
      <c r="D32" s="12"/>
      <c r="E32" s="5"/>
      <c r="F32" s="13"/>
      <c r="G32" s="5"/>
      <c r="H32" s="12"/>
      <c r="I32" s="5"/>
      <c r="J32" s="13"/>
      <c r="K32" s="14"/>
      <c r="L32" s="12"/>
      <c r="M32" s="14"/>
      <c r="N32" s="13"/>
      <c r="O32" s="14"/>
      <c r="P32" s="12"/>
      <c r="Q32" s="14"/>
      <c r="R32" s="13"/>
      <c r="S32" s="15">
        <f t="shared" si="0"/>
        <v>740</v>
      </c>
      <c r="T32" s="23"/>
      <c r="U32" s="23"/>
      <c r="V32" s="23"/>
      <c r="W32" s="23"/>
      <c r="X32" s="23">
        <v>150</v>
      </c>
      <c r="Y32" s="23"/>
      <c r="Z32" s="23"/>
      <c r="AA32" s="23"/>
      <c r="AB32" s="4"/>
      <c r="AC32" s="4"/>
      <c r="AD32" s="4"/>
      <c r="AE32" s="4"/>
      <c r="AF32" s="4">
        <v>20</v>
      </c>
      <c r="AG32" s="4"/>
      <c r="AH32" s="4"/>
      <c r="AI32" s="4">
        <v>20</v>
      </c>
      <c r="AJ32" s="4"/>
      <c r="AK32" s="4"/>
      <c r="AL32" s="4">
        <v>100</v>
      </c>
      <c r="AM32" s="4">
        <v>450</v>
      </c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16">
        <f t="shared" si="1"/>
        <v>740</v>
      </c>
      <c r="BL32" s="4"/>
      <c r="BM32" s="5"/>
      <c r="BN32" s="17"/>
      <c r="BO32" s="5"/>
      <c r="BP32" s="5"/>
      <c r="BQ32" s="5"/>
    </row>
    <row r="33" spans="1:69" ht="34.5" customHeight="1">
      <c r="A33" s="10" t="s">
        <v>26</v>
      </c>
      <c r="B33" s="11"/>
      <c r="C33" s="5"/>
      <c r="D33" s="12"/>
      <c r="E33" s="5"/>
      <c r="F33" s="13"/>
      <c r="G33" s="5"/>
      <c r="H33" s="12"/>
      <c r="I33" s="5"/>
      <c r="J33" s="13"/>
      <c r="K33" s="14"/>
      <c r="L33" s="12"/>
      <c r="M33" s="14"/>
      <c r="N33" s="13"/>
      <c r="O33" s="14"/>
      <c r="P33" s="12"/>
      <c r="Q33" s="14"/>
      <c r="R33" s="13"/>
      <c r="S33" s="15">
        <f t="shared" si="0"/>
        <v>700</v>
      </c>
      <c r="T33" s="23"/>
      <c r="U33" s="23"/>
      <c r="V33" s="23"/>
      <c r="W33" s="23"/>
      <c r="X33" s="23">
        <v>150</v>
      </c>
      <c r="Y33" s="23"/>
      <c r="Z33" s="23"/>
      <c r="AA33" s="23"/>
      <c r="AB33" s="4"/>
      <c r="AC33" s="4"/>
      <c r="AD33" s="4"/>
      <c r="AE33" s="4"/>
      <c r="AF33" s="4"/>
      <c r="AG33" s="4"/>
      <c r="AH33" s="4"/>
      <c r="AI33" s="4"/>
      <c r="AJ33" s="4"/>
      <c r="AK33" s="4">
        <v>450</v>
      </c>
      <c r="AL33" s="4">
        <v>100</v>
      </c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16">
        <f t="shared" si="1"/>
        <v>700</v>
      </c>
      <c r="BL33" s="4"/>
      <c r="BM33" s="5"/>
      <c r="BN33" s="17"/>
      <c r="BO33" s="5"/>
      <c r="BP33" s="5"/>
      <c r="BQ33" s="5"/>
    </row>
    <row r="34" spans="1:69" ht="34.5" customHeight="1">
      <c r="A34" s="10" t="s">
        <v>37</v>
      </c>
      <c r="B34" s="11"/>
      <c r="C34" s="5"/>
      <c r="D34" s="12"/>
      <c r="E34" s="5"/>
      <c r="F34" s="13"/>
      <c r="G34" s="5"/>
      <c r="H34" s="12"/>
      <c r="I34" s="5"/>
      <c r="J34" s="13"/>
      <c r="K34" s="14"/>
      <c r="L34" s="12"/>
      <c r="M34" s="14"/>
      <c r="N34" s="13"/>
      <c r="O34" s="14"/>
      <c r="P34" s="12"/>
      <c r="Q34" s="14"/>
      <c r="R34" s="13"/>
      <c r="S34" s="15">
        <f t="shared" si="0"/>
        <v>620</v>
      </c>
      <c r="T34" s="23"/>
      <c r="U34" s="23"/>
      <c r="V34" s="23"/>
      <c r="W34" s="23">
        <v>100</v>
      </c>
      <c r="X34" s="23">
        <v>150</v>
      </c>
      <c r="Y34" s="23">
        <v>20</v>
      </c>
      <c r="Z34" s="23">
        <v>150</v>
      </c>
      <c r="AA34" s="23"/>
      <c r="AB34" s="4"/>
      <c r="AC34" s="4"/>
      <c r="AD34" s="4"/>
      <c r="AE34" s="4"/>
      <c r="AF34" s="4">
        <v>100</v>
      </c>
      <c r="AG34" s="4"/>
      <c r="AH34" s="4"/>
      <c r="AI34" s="4"/>
      <c r="AJ34" s="4"/>
      <c r="AK34" s="4"/>
      <c r="AL34" s="4">
        <v>100</v>
      </c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16">
        <f t="shared" si="1"/>
        <v>620</v>
      </c>
      <c r="BL34" s="4"/>
      <c r="BM34" s="5"/>
      <c r="BN34" s="17"/>
      <c r="BO34" s="5"/>
      <c r="BP34" s="5"/>
      <c r="BQ34" s="5"/>
    </row>
    <row r="35" spans="1:69" ht="34.5" customHeight="1">
      <c r="A35" s="10" t="s">
        <v>42</v>
      </c>
      <c r="B35" s="11"/>
      <c r="C35" s="5"/>
      <c r="D35" s="12"/>
      <c r="E35" s="5"/>
      <c r="F35" s="13"/>
      <c r="G35" s="5"/>
      <c r="H35" s="12"/>
      <c r="I35" s="5"/>
      <c r="J35" s="13"/>
      <c r="K35" s="14"/>
      <c r="L35" s="12"/>
      <c r="M35" s="14"/>
      <c r="N35" s="13"/>
      <c r="O35" s="14"/>
      <c r="P35" s="12"/>
      <c r="Q35" s="14"/>
      <c r="R35" s="13"/>
      <c r="S35" s="15">
        <f t="shared" ref="S35:S60" si="2">BK35</f>
        <v>600</v>
      </c>
      <c r="T35" s="23"/>
      <c r="U35" s="23"/>
      <c r="V35" s="23"/>
      <c r="W35" s="23"/>
      <c r="X35" s="23"/>
      <c r="Y35" s="23"/>
      <c r="Z35" s="23">
        <v>150</v>
      </c>
      <c r="AA35" s="2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>
        <v>450</v>
      </c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16">
        <f t="shared" si="1"/>
        <v>600</v>
      </c>
      <c r="BL35" s="4"/>
      <c r="BM35" s="5"/>
      <c r="BN35" s="19"/>
      <c r="BO35" s="5"/>
      <c r="BP35" s="5"/>
      <c r="BQ35" s="5"/>
    </row>
    <row r="36" spans="1:69" ht="34.5" customHeight="1">
      <c r="A36" s="10" t="s">
        <v>49</v>
      </c>
      <c r="B36" s="11"/>
      <c r="C36" s="5"/>
      <c r="D36" s="12"/>
      <c r="E36" s="5"/>
      <c r="F36" s="13"/>
      <c r="G36" s="5"/>
      <c r="H36" s="12"/>
      <c r="I36" s="5"/>
      <c r="J36" s="13"/>
      <c r="K36" s="14"/>
      <c r="L36" s="12"/>
      <c r="M36" s="14"/>
      <c r="N36" s="13"/>
      <c r="O36" s="14"/>
      <c r="P36" s="12"/>
      <c r="Q36" s="14"/>
      <c r="R36" s="13"/>
      <c r="S36" s="15">
        <f t="shared" si="2"/>
        <v>600</v>
      </c>
      <c r="T36" s="23"/>
      <c r="U36" s="23"/>
      <c r="V36" s="23"/>
      <c r="W36" s="23"/>
      <c r="X36" s="23"/>
      <c r="Y36" s="23"/>
      <c r="Z36" s="23">
        <v>150</v>
      </c>
      <c r="AA36" s="23"/>
      <c r="AB36" s="4"/>
      <c r="AC36" s="4"/>
      <c r="AD36" s="4"/>
      <c r="AE36" s="4"/>
      <c r="AF36" s="4"/>
      <c r="AG36" s="4"/>
      <c r="AH36" s="4"/>
      <c r="AI36" s="4"/>
      <c r="AJ36" s="4"/>
      <c r="AK36" s="4">
        <v>450</v>
      </c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16">
        <f t="shared" si="1"/>
        <v>600</v>
      </c>
      <c r="BL36" s="4"/>
      <c r="BM36" s="5"/>
      <c r="BN36" s="17"/>
      <c r="BO36" s="5"/>
      <c r="BP36" s="5"/>
      <c r="BQ36" s="5"/>
    </row>
    <row r="37" spans="1:69" ht="34.5" customHeight="1">
      <c r="A37" s="10" t="s">
        <v>55</v>
      </c>
      <c r="B37" s="11"/>
      <c r="C37" s="5"/>
      <c r="D37" s="12"/>
      <c r="E37" s="5"/>
      <c r="F37" s="13"/>
      <c r="G37" s="5"/>
      <c r="H37" s="12"/>
      <c r="I37" s="5"/>
      <c r="J37" s="13"/>
      <c r="K37" s="14"/>
      <c r="L37" s="12"/>
      <c r="M37" s="14"/>
      <c r="N37" s="13"/>
      <c r="O37" s="14"/>
      <c r="P37" s="12"/>
      <c r="Q37" s="14"/>
      <c r="R37" s="13"/>
      <c r="S37" s="15">
        <f t="shared" si="2"/>
        <v>600</v>
      </c>
      <c r="T37" s="23"/>
      <c r="U37" s="23"/>
      <c r="V37" s="23"/>
      <c r="W37" s="23"/>
      <c r="X37" s="23"/>
      <c r="Y37" s="23"/>
      <c r="Z37" s="23">
        <v>150</v>
      </c>
      <c r="AA37" s="23"/>
      <c r="AB37" s="4"/>
      <c r="AC37" s="4"/>
      <c r="AD37" s="4"/>
      <c r="AE37" s="4"/>
      <c r="AF37" s="4"/>
      <c r="AG37" s="4"/>
      <c r="AH37" s="4"/>
      <c r="AI37" s="4"/>
      <c r="AJ37" s="4"/>
      <c r="AK37" s="4">
        <v>450</v>
      </c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16">
        <f t="shared" si="1"/>
        <v>600</v>
      </c>
      <c r="BL37" s="4"/>
      <c r="BM37" s="5"/>
      <c r="BN37" s="5"/>
      <c r="BO37" s="5"/>
      <c r="BP37" s="5"/>
      <c r="BQ37" s="5"/>
    </row>
    <row r="38" spans="1:69" ht="34.5" customHeight="1">
      <c r="A38" s="10" t="s">
        <v>82</v>
      </c>
      <c r="B38" s="11"/>
      <c r="C38" s="5"/>
      <c r="D38" s="12"/>
      <c r="E38" s="5"/>
      <c r="F38" s="13"/>
      <c r="G38" s="5"/>
      <c r="H38" s="12"/>
      <c r="I38" s="5"/>
      <c r="J38" s="13"/>
      <c r="K38" s="14"/>
      <c r="L38" s="12"/>
      <c r="M38" s="14"/>
      <c r="N38" s="13"/>
      <c r="O38" s="14"/>
      <c r="P38" s="12"/>
      <c r="Q38" s="14"/>
      <c r="R38" s="13"/>
      <c r="S38" s="15">
        <f t="shared" si="2"/>
        <v>570</v>
      </c>
      <c r="T38" s="23"/>
      <c r="U38" s="23"/>
      <c r="V38" s="23"/>
      <c r="W38" s="23"/>
      <c r="X38" s="23"/>
      <c r="Y38" s="23"/>
      <c r="Z38" s="23"/>
      <c r="AA38" s="23"/>
      <c r="AB38" s="4"/>
      <c r="AC38" s="4"/>
      <c r="AD38" s="4"/>
      <c r="AE38" s="4"/>
      <c r="AF38" s="4"/>
      <c r="AG38" s="4"/>
      <c r="AH38" s="4"/>
      <c r="AI38" s="4"/>
      <c r="AJ38" s="4"/>
      <c r="AK38" s="4">
        <v>450</v>
      </c>
      <c r="AL38" s="4">
        <v>100</v>
      </c>
      <c r="AM38" s="4"/>
      <c r="AN38" s="4"/>
      <c r="AO38" s="4">
        <v>20</v>
      </c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16">
        <f t="shared" si="1"/>
        <v>570</v>
      </c>
      <c r="BL38" s="4"/>
      <c r="BM38" s="5"/>
      <c r="BN38" s="5"/>
      <c r="BO38" s="5"/>
      <c r="BP38" s="5"/>
      <c r="BQ38" s="5"/>
    </row>
    <row r="39" spans="1:69" ht="34.5" customHeight="1">
      <c r="A39" s="10" t="s">
        <v>47</v>
      </c>
      <c r="B39" s="11"/>
      <c r="C39" s="5"/>
      <c r="D39" s="12"/>
      <c r="E39" s="5"/>
      <c r="F39" s="13"/>
      <c r="G39" s="5"/>
      <c r="H39" s="12"/>
      <c r="I39" s="5"/>
      <c r="J39" s="13"/>
      <c r="K39" s="14"/>
      <c r="L39" s="12"/>
      <c r="M39" s="14"/>
      <c r="N39" s="13"/>
      <c r="O39" s="14"/>
      <c r="P39" s="12"/>
      <c r="Q39" s="14"/>
      <c r="R39" s="13"/>
      <c r="S39" s="15">
        <f t="shared" si="2"/>
        <v>550</v>
      </c>
      <c r="T39" s="23"/>
      <c r="U39" s="23">
        <v>100</v>
      </c>
      <c r="V39" s="23"/>
      <c r="W39" s="23"/>
      <c r="X39" s="23">
        <v>150</v>
      </c>
      <c r="Y39" s="23"/>
      <c r="Z39" s="23"/>
      <c r="AA39" s="23">
        <v>100</v>
      </c>
      <c r="AB39" s="4"/>
      <c r="AC39" s="4">
        <v>100</v>
      </c>
      <c r="AD39" s="4"/>
      <c r="AE39" s="4"/>
      <c r="AF39" s="4">
        <v>100</v>
      </c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16">
        <f t="shared" si="1"/>
        <v>550</v>
      </c>
      <c r="BL39" s="4"/>
      <c r="BM39" s="5"/>
      <c r="BN39" s="5"/>
      <c r="BO39" s="5"/>
      <c r="BP39" s="5"/>
      <c r="BQ39" s="5"/>
    </row>
    <row r="40" spans="1:69" ht="34.5" customHeight="1">
      <c r="A40" s="10" t="s">
        <v>40</v>
      </c>
      <c r="B40" s="11"/>
      <c r="C40" s="5"/>
      <c r="D40" s="12"/>
      <c r="E40" s="5"/>
      <c r="F40" s="13"/>
      <c r="G40" s="5"/>
      <c r="H40" s="12"/>
      <c r="I40" s="5"/>
      <c r="J40" s="13"/>
      <c r="K40" s="14"/>
      <c r="L40" s="12"/>
      <c r="M40" s="14"/>
      <c r="N40" s="13"/>
      <c r="O40" s="14"/>
      <c r="P40" s="12"/>
      <c r="Q40" s="14"/>
      <c r="R40" s="13"/>
      <c r="S40" s="15">
        <f t="shared" si="2"/>
        <v>450</v>
      </c>
      <c r="T40" s="23">
        <v>100</v>
      </c>
      <c r="U40" s="23"/>
      <c r="V40" s="23"/>
      <c r="W40" s="23"/>
      <c r="X40" s="23">
        <v>150</v>
      </c>
      <c r="Y40" s="23"/>
      <c r="Z40" s="23"/>
      <c r="AA40" s="23"/>
      <c r="AB40" s="4"/>
      <c r="AC40" s="4"/>
      <c r="AD40" s="4"/>
      <c r="AE40" s="4"/>
      <c r="AF40" s="4">
        <v>100</v>
      </c>
      <c r="AG40" s="4"/>
      <c r="AH40" s="4"/>
      <c r="AI40" s="4"/>
      <c r="AJ40" s="4"/>
      <c r="AK40" s="4"/>
      <c r="AL40" s="4">
        <v>100</v>
      </c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16">
        <f t="shared" si="1"/>
        <v>450</v>
      </c>
      <c r="BL40" s="4"/>
      <c r="BM40" s="5"/>
      <c r="BN40" s="5"/>
      <c r="BO40" s="5"/>
      <c r="BP40" s="5"/>
      <c r="BQ40" s="5"/>
    </row>
    <row r="41" spans="1:69" ht="34.5" customHeight="1">
      <c r="A41" s="10" t="s">
        <v>50</v>
      </c>
      <c r="B41" s="11"/>
      <c r="C41" s="5"/>
      <c r="D41" s="12"/>
      <c r="E41" s="5"/>
      <c r="F41" s="13"/>
      <c r="G41" s="5"/>
      <c r="H41" s="12"/>
      <c r="I41" s="5"/>
      <c r="J41" s="13"/>
      <c r="K41" s="14"/>
      <c r="L41" s="12"/>
      <c r="M41" s="14"/>
      <c r="N41" s="13"/>
      <c r="O41" s="14"/>
      <c r="P41" s="12"/>
      <c r="Q41" s="14"/>
      <c r="R41" s="13"/>
      <c r="S41" s="15">
        <f t="shared" si="2"/>
        <v>400</v>
      </c>
      <c r="T41" s="23"/>
      <c r="U41" s="23"/>
      <c r="V41" s="23">
        <v>100</v>
      </c>
      <c r="W41" s="23"/>
      <c r="X41" s="23">
        <v>150</v>
      </c>
      <c r="Y41" s="23"/>
      <c r="Z41" s="23">
        <v>150</v>
      </c>
      <c r="AA41" s="23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16">
        <f t="shared" si="1"/>
        <v>400</v>
      </c>
      <c r="BL41" s="4"/>
      <c r="BM41" s="5"/>
      <c r="BN41" s="5"/>
      <c r="BO41" s="5"/>
      <c r="BP41" s="5"/>
      <c r="BQ41" s="5"/>
    </row>
    <row r="42" spans="1:69" ht="34.5" customHeight="1">
      <c r="A42" s="10" t="s">
        <v>13</v>
      </c>
      <c r="B42" s="11"/>
      <c r="C42" s="5"/>
      <c r="D42" s="12"/>
      <c r="E42" s="5"/>
      <c r="F42" s="13"/>
      <c r="G42" s="5"/>
      <c r="H42" s="12"/>
      <c r="I42" s="5"/>
      <c r="J42" s="13"/>
      <c r="K42" s="14"/>
      <c r="L42" s="12"/>
      <c r="M42" s="14"/>
      <c r="N42" s="13"/>
      <c r="O42" s="14"/>
      <c r="P42" s="12"/>
      <c r="Q42" s="14"/>
      <c r="R42" s="13"/>
      <c r="S42" s="15">
        <f t="shared" si="2"/>
        <v>380</v>
      </c>
      <c r="T42" s="23"/>
      <c r="U42" s="23"/>
      <c r="V42" s="23"/>
      <c r="W42" s="23"/>
      <c r="X42" s="23">
        <v>150</v>
      </c>
      <c r="Y42" s="23">
        <v>20</v>
      </c>
      <c r="Z42" s="23">
        <v>150</v>
      </c>
      <c r="AA42" s="23"/>
      <c r="AB42" s="4">
        <v>20</v>
      </c>
      <c r="AC42" s="4"/>
      <c r="AD42" s="4"/>
      <c r="AE42" s="4">
        <v>20</v>
      </c>
      <c r="AF42" s="4"/>
      <c r="AG42" s="4"/>
      <c r="AH42" s="4"/>
      <c r="AI42" s="4"/>
      <c r="AJ42" s="4"/>
      <c r="AK42" s="4"/>
      <c r="AL42" s="4"/>
      <c r="AM42" s="4"/>
      <c r="AN42" s="4">
        <v>20</v>
      </c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16">
        <f t="shared" si="1"/>
        <v>380</v>
      </c>
      <c r="BL42" s="4"/>
      <c r="BM42" s="5"/>
      <c r="BN42" s="5"/>
      <c r="BO42" s="5"/>
      <c r="BP42" s="5"/>
      <c r="BQ42" s="5"/>
    </row>
    <row r="43" spans="1:69" ht="34.5" customHeight="1">
      <c r="A43" s="10" t="s">
        <v>8</v>
      </c>
      <c r="B43" s="11"/>
      <c r="C43" s="5"/>
      <c r="D43" s="12"/>
      <c r="E43" s="5"/>
      <c r="F43" s="13"/>
      <c r="G43" s="5"/>
      <c r="H43" s="12"/>
      <c r="I43" s="5"/>
      <c r="J43" s="13"/>
      <c r="K43" s="14"/>
      <c r="L43" s="12"/>
      <c r="M43" s="14"/>
      <c r="N43" s="13"/>
      <c r="O43" s="14"/>
      <c r="P43" s="12"/>
      <c r="Q43" s="14"/>
      <c r="R43" s="13"/>
      <c r="S43" s="15">
        <f t="shared" si="2"/>
        <v>350</v>
      </c>
      <c r="T43" s="23"/>
      <c r="U43" s="23">
        <v>100</v>
      </c>
      <c r="V43" s="23"/>
      <c r="W43" s="23">
        <v>100</v>
      </c>
      <c r="X43" s="23">
        <v>150</v>
      </c>
      <c r="Y43" s="23"/>
      <c r="Z43" s="23"/>
      <c r="AA43" s="23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16">
        <f t="shared" si="1"/>
        <v>350</v>
      </c>
      <c r="BL43" s="4"/>
      <c r="BM43" s="5"/>
      <c r="BN43" s="5"/>
      <c r="BO43" s="5"/>
      <c r="BP43" s="5"/>
      <c r="BQ43" s="5"/>
    </row>
    <row r="44" spans="1:69" ht="34.5" customHeight="1">
      <c r="A44" s="10" t="s">
        <v>30</v>
      </c>
      <c r="B44" s="11"/>
      <c r="C44" s="5"/>
      <c r="D44" s="12"/>
      <c r="E44" s="5"/>
      <c r="F44" s="13"/>
      <c r="G44" s="5"/>
      <c r="H44" s="12"/>
      <c r="I44" s="5"/>
      <c r="J44" s="13"/>
      <c r="K44" s="14"/>
      <c r="L44" s="12"/>
      <c r="M44" s="14"/>
      <c r="N44" s="13"/>
      <c r="O44" s="14"/>
      <c r="P44" s="12"/>
      <c r="Q44" s="14"/>
      <c r="R44" s="13"/>
      <c r="S44" s="15">
        <f t="shared" si="2"/>
        <v>320</v>
      </c>
      <c r="T44" s="23"/>
      <c r="U44" s="23"/>
      <c r="V44" s="23"/>
      <c r="W44" s="23">
        <v>100</v>
      </c>
      <c r="X44" s="23"/>
      <c r="Y44" s="23"/>
      <c r="Z44" s="23"/>
      <c r="AA44" s="23"/>
      <c r="AB44" s="4"/>
      <c r="AC44" s="4"/>
      <c r="AD44" s="4"/>
      <c r="AE44" s="4"/>
      <c r="AF44" s="4">
        <v>100</v>
      </c>
      <c r="AG44" s="4"/>
      <c r="AH44" s="4"/>
      <c r="AI44" s="4"/>
      <c r="AJ44" s="4">
        <v>20</v>
      </c>
      <c r="AK44" s="4"/>
      <c r="AL44" s="4">
        <v>100</v>
      </c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16">
        <f t="shared" si="1"/>
        <v>320</v>
      </c>
      <c r="BL44" s="4"/>
      <c r="BM44" s="5"/>
      <c r="BN44" s="5"/>
      <c r="BO44" s="5"/>
      <c r="BP44" s="5"/>
      <c r="BQ44" s="5"/>
    </row>
    <row r="45" spans="1:69" ht="34.5" customHeight="1">
      <c r="A45" s="10" t="s">
        <v>48</v>
      </c>
      <c r="B45" s="11"/>
      <c r="C45" s="5"/>
      <c r="D45" s="12"/>
      <c r="E45" s="5"/>
      <c r="F45" s="13"/>
      <c r="G45" s="5"/>
      <c r="H45" s="12"/>
      <c r="I45" s="5"/>
      <c r="J45" s="13"/>
      <c r="K45" s="14"/>
      <c r="L45" s="12"/>
      <c r="M45" s="14"/>
      <c r="N45" s="13"/>
      <c r="O45" s="14"/>
      <c r="P45" s="12"/>
      <c r="Q45" s="14"/>
      <c r="R45" s="13"/>
      <c r="S45" s="15">
        <f t="shared" si="2"/>
        <v>300</v>
      </c>
      <c r="T45" s="23"/>
      <c r="U45" s="23"/>
      <c r="V45" s="23"/>
      <c r="W45" s="23"/>
      <c r="X45" s="23">
        <v>150</v>
      </c>
      <c r="Y45" s="23"/>
      <c r="Z45" s="23">
        <v>150</v>
      </c>
      <c r="AA45" s="23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16">
        <f t="shared" si="1"/>
        <v>300</v>
      </c>
      <c r="BL45" s="4"/>
      <c r="BM45" s="5"/>
      <c r="BN45" s="5"/>
      <c r="BO45" s="5"/>
      <c r="BP45" s="5"/>
      <c r="BQ45" s="5"/>
    </row>
    <row r="46" spans="1:69" ht="34.5" customHeight="1">
      <c r="A46" s="10" t="s">
        <v>21</v>
      </c>
      <c r="B46" s="11"/>
      <c r="C46" s="5"/>
      <c r="D46" s="12"/>
      <c r="E46" s="5"/>
      <c r="F46" s="13"/>
      <c r="G46" s="5"/>
      <c r="H46" s="12"/>
      <c r="I46" s="5"/>
      <c r="J46" s="13"/>
      <c r="K46" s="14"/>
      <c r="L46" s="12"/>
      <c r="M46" s="14"/>
      <c r="N46" s="13"/>
      <c r="O46" s="14"/>
      <c r="P46" s="12"/>
      <c r="Q46" s="14"/>
      <c r="R46" s="13"/>
      <c r="S46" s="15">
        <f t="shared" si="2"/>
        <v>300</v>
      </c>
      <c r="T46" s="23"/>
      <c r="U46" s="23"/>
      <c r="V46" s="23"/>
      <c r="W46" s="23"/>
      <c r="X46" s="23">
        <v>150</v>
      </c>
      <c r="Y46" s="23"/>
      <c r="Z46" s="23">
        <v>150</v>
      </c>
      <c r="AA46" s="23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16">
        <f t="shared" si="1"/>
        <v>300</v>
      </c>
      <c r="BL46" s="4"/>
      <c r="BM46" s="5"/>
      <c r="BN46" s="5"/>
      <c r="BO46" s="5"/>
      <c r="BP46" s="5"/>
      <c r="BQ46" s="5"/>
    </row>
    <row r="47" spans="1:69" ht="34.5" customHeight="1">
      <c r="A47" s="10" t="s">
        <v>31</v>
      </c>
      <c r="B47" s="11"/>
      <c r="C47" s="5"/>
      <c r="D47" s="12"/>
      <c r="E47" s="5"/>
      <c r="F47" s="13"/>
      <c r="G47" s="5"/>
      <c r="H47" s="12"/>
      <c r="I47" s="5"/>
      <c r="J47" s="13"/>
      <c r="K47" s="14"/>
      <c r="L47" s="12"/>
      <c r="M47" s="14"/>
      <c r="N47" s="13"/>
      <c r="O47" s="14"/>
      <c r="P47" s="12"/>
      <c r="Q47" s="14"/>
      <c r="R47" s="13"/>
      <c r="S47" s="15">
        <f t="shared" si="2"/>
        <v>270</v>
      </c>
      <c r="T47" s="23"/>
      <c r="U47" s="23"/>
      <c r="V47" s="23"/>
      <c r="W47" s="23"/>
      <c r="X47" s="23">
        <v>150</v>
      </c>
      <c r="Y47" s="23"/>
      <c r="Z47" s="23"/>
      <c r="AA47" s="23"/>
      <c r="AB47" s="4"/>
      <c r="AC47" s="4"/>
      <c r="AD47" s="4">
        <v>20</v>
      </c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>
        <v>100</v>
      </c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16">
        <f t="shared" si="1"/>
        <v>270</v>
      </c>
      <c r="BL47" s="4"/>
      <c r="BM47" s="5"/>
      <c r="BN47" s="5"/>
      <c r="BO47" s="5"/>
      <c r="BP47" s="5"/>
      <c r="BQ47" s="5"/>
    </row>
    <row r="48" spans="1:69" ht="34.5" customHeight="1">
      <c r="A48" s="10" t="s">
        <v>34</v>
      </c>
      <c r="B48" s="11"/>
      <c r="C48" s="5"/>
      <c r="D48" s="12"/>
      <c r="E48" s="5"/>
      <c r="F48" s="13"/>
      <c r="G48" s="5"/>
      <c r="H48" s="12"/>
      <c r="I48" s="5"/>
      <c r="J48" s="13"/>
      <c r="K48" s="14"/>
      <c r="L48" s="12"/>
      <c r="M48" s="14"/>
      <c r="N48" s="13"/>
      <c r="O48" s="14"/>
      <c r="P48" s="12"/>
      <c r="Q48" s="14"/>
      <c r="R48" s="13"/>
      <c r="S48" s="15">
        <f t="shared" si="2"/>
        <v>250</v>
      </c>
      <c r="T48" s="23"/>
      <c r="U48" s="23"/>
      <c r="V48" s="23"/>
      <c r="W48" s="23"/>
      <c r="X48" s="23">
        <v>150</v>
      </c>
      <c r="Y48" s="23"/>
      <c r="Z48" s="23"/>
      <c r="AA48" s="23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>
        <v>100</v>
      </c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16">
        <f t="shared" si="1"/>
        <v>250</v>
      </c>
      <c r="BL48" s="4"/>
      <c r="BM48" s="5"/>
      <c r="BN48" s="5"/>
      <c r="BO48" s="5"/>
      <c r="BP48" s="5"/>
      <c r="BQ48" s="5"/>
    </row>
    <row r="49" spans="1:69" ht="34.5" customHeight="1">
      <c r="A49" s="10" t="s">
        <v>17</v>
      </c>
      <c r="B49" s="11"/>
      <c r="C49" s="5"/>
      <c r="D49" s="12"/>
      <c r="E49" s="4"/>
      <c r="F49" s="13"/>
      <c r="G49" s="5"/>
      <c r="H49" s="12"/>
      <c r="I49" s="5"/>
      <c r="J49" s="13"/>
      <c r="K49" s="14"/>
      <c r="L49" s="12"/>
      <c r="M49" s="14"/>
      <c r="N49" s="13"/>
      <c r="O49" s="14"/>
      <c r="P49" s="12"/>
      <c r="Q49" s="14"/>
      <c r="R49" s="13"/>
      <c r="S49" s="15">
        <f t="shared" si="2"/>
        <v>250</v>
      </c>
      <c r="T49" s="23"/>
      <c r="U49" s="23"/>
      <c r="V49" s="23"/>
      <c r="W49" s="23"/>
      <c r="X49" s="23">
        <v>150</v>
      </c>
      <c r="Y49" s="23"/>
      <c r="Z49" s="23"/>
      <c r="AA49" s="23">
        <v>100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16">
        <f t="shared" si="1"/>
        <v>250</v>
      </c>
      <c r="BL49" s="4"/>
      <c r="BM49" s="5"/>
      <c r="BN49" s="5"/>
      <c r="BO49" s="5"/>
      <c r="BP49" s="5"/>
      <c r="BQ49" s="5"/>
    </row>
    <row r="50" spans="1:69" ht="34.5" customHeight="1">
      <c r="A50" s="10" t="s">
        <v>33</v>
      </c>
      <c r="B50" s="11"/>
      <c r="C50" s="5"/>
      <c r="D50" s="12"/>
      <c r="E50" s="5"/>
      <c r="F50" s="13"/>
      <c r="G50" s="5"/>
      <c r="H50" s="12"/>
      <c r="I50" s="5"/>
      <c r="J50" s="13"/>
      <c r="K50" s="14"/>
      <c r="L50" s="12"/>
      <c r="M50" s="14"/>
      <c r="N50" s="13"/>
      <c r="O50" s="14"/>
      <c r="P50" s="12"/>
      <c r="Q50" s="14"/>
      <c r="R50" s="13"/>
      <c r="S50" s="15">
        <f t="shared" si="2"/>
        <v>220</v>
      </c>
      <c r="T50" s="23"/>
      <c r="U50" s="23"/>
      <c r="V50" s="23"/>
      <c r="W50" s="23"/>
      <c r="X50" s="23"/>
      <c r="Y50" s="23"/>
      <c r="Z50" s="23"/>
      <c r="AA50" s="23"/>
      <c r="AB50" s="4">
        <v>20</v>
      </c>
      <c r="AC50" s="4">
        <v>100</v>
      </c>
      <c r="AD50" s="4"/>
      <c r="AE50" s="4"/>
      <c r="AF50" s="4">
        <v>100</v>
      </c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16">
        <f t="shared" si="1"/>
        <v>220</v>
      </c>
      <c r="BL50" s="4"/>
      <c r="BM50" s="5"/>
      <c r="BN50" s="5"/>
      <c r="BO50" s="5"/>
      <c r="BP50" s="5"/>
      <c r="BQ50" s="5"/>
    </row>
    <row r="51" spans="1:69" ht="34.5" customHeight="1">
      <c r="A51" s="10" t="s">
        <v>56</v>
      </c>
      <c r="B51" s="11"/>
      <c r="C51" s="5"/>
      <c r="D51" s="12"/>
      <c r="E51" s="5"/>
      <c r="F51" s="13"/>
      <c r="G51" s="5"/>
      <c r="H51" s="12"/>
      <c r="I51" s="5"/>
      <c r="J51" s="13"/>
      <c r="K51" s="14"/>
      <c r="L51" s="12"/>
      <c r="M51" s="14"/>
      <c r="N51" s="13"/>
      <c r="O51" s="14"/>
      <c r="P51" s="12"/>
      <c r="Q51" s="14"/>
      <c r="R51" s="13"/>
      <c r="S51" s="15">
        <f t="shared" si="2"/>
        <v>210</v>
      </c>
      <c r="T51" s="23"/>
      <c r="U51" s="23"/>
      <c r="V51" s="23"/>
      <c r="W51" s="23"/>
      <c r="X51" s="23">
        <v>150</v>
      </c>
      <c r="Y51" s="23">
        <v>20</v>
      </c>
      <c r="Z51" s="23"/>
      <c r="AA51" s="23"/>
      <c r="AB51" s="4"/>
      <c r="AC51" s="4"/>
      <c r="AD51" s="4"/>
      <c r="AE51" s="4"/>
      <c r="AF51" s="4"/>
      <c r="AG51" s="4"/>
      <c r="AH51" s="4"/>
      <c r="AI51" s="4"/>
      <c r="AJ51" s="4">
        <v>20</v>
      </c>
      <c r="AK51" s="4"/>
      <c r="AL51" s="4"/>
      <c r="AM51" s="4"/>
      <c r="AN51" s="4"/>
      <c r="AO51" s="4">
        <v>20</v>
      </c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16">
        <f>SUM(T51:BJ51)</f>
        <v>210</v>
      </c>
      <c r="BL51" s="4"/>
      <c r="BM51" s="5"/>
      <c r="BN51" s="5"/>
      <c r="BO51" s="5"/>
      <c r="BP51" s="5"/>
      <c r="BQ51" s="5"/>
    </row>
    <row r="52" spans="1:69" ht="34.5" customHeight="1">
      <c r="A52" s="10" t="s">
        <v>35</v>
      </c>
      <c r="B52" s="11"/>
      <c r="C52" s="5"/>
      <c r="D52" s="12"/>
      <c r="E52" s="5"/>
      <c r="F52" s="13"/>
      <c r="G52" s="5"/>
      <c r="H52" s="12"/>
      <c r="I52" s="5"/>
      <c r="J52" s="13"/>
      <c r="K52" s="14"/>
      <c r="L52" s="12"/>
      <c r="M52" s="14"/>
      <c r="N52" s="13"/>
      <c r="O52" s="14"/>
      <c r="P52" s="12"/>
      <c r="Q52" s="14"/>
      <c r="R52" s="13"/>
      <c r="S52" s="15">
        <f t="shared" si="2"/>
        <v>200</v>
      </c>
      <c r="T52" s="23"/>
      <c r="U52" s="23">
        <v>100</v>
      </c>
      <c r="V52" s="23"/>
      <c r="W52" s="23"/>
      <c r="X52" s="23"/>
      <c r="Y52" s="23"/>
      <c r="Z52" s="23"/>
      <c r="AA52" s="23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>
        <v>100</v>
      </c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16">
        <f t="shared" ref="BK52:BK60" si="3">SUM(T52:BH52)</f>
        <v>200</v>
      </c>
      <c r="BL52" s="4"/>
      <c r="BM52" s="5"/>
      <c r="BN52" s="5"/>
      <c r="BO52" s="5"/>
      <c r="BP52" s="5"/>
      <c r="BQ52" s="5"/>
    </row>
    <row r="53" spans="1:69" ht="34.5" customHeight="1">
      <c r="A53" s="10" t="s">
        <v>29</v>
      </c>
      <c r="B53" s="11"/>
      <c r="C53" s="5"/>
      <c r="D53" s="12"/>
      <c r="E53" s="5"/>
      <c r="F53" s="13"/>
      <c r="G53" s="5"/>
      <c r="H53" s="12"/>
      <c r="I53" s="5"/>
      <c r="J53" s="13"/>
      <c r="K53" s="14"/>
      <c r="L53" s="12"/>
      <c r="M53" s="14"/>
      <c r="N53" s="13"/>
      <c r="O53" s="14"/>
      <c r="P53" s="12"/>
      <c r="Q53" s="14"/>
      <c r="R53" s="13"/>
      <c r="S53" s="15">
        <f t="shared" si="2"/>
        <v>200</v>
      </c>
      <c r="T53" s="23"/>
      <c r="U53" s="23"/>
      <c r="V53" s="23"/>
      <c r="W53" s="23">
        <v>100</v>
      </c>
      <c r="X53" s="23"/>
      <c r="Y53" s="23"/>
      <c r="Z53" s="23"/>
      <c r="AA53" s="23"/>
      <c r="AB53" s="4"/>
      <c r="AC53" s="4"/>
      <c r="AD53" s="4"/>
      <c r="AE53" s="4"/>
      <c r="AF53" s="4">
        <v>100</v>
      </c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16">
        <f t="shared" si="3"/>
        <v>200</v>
      </c>
      <c r="BL53" s="4"/>
      <c r="BM53" s="5"/>
      <c r="BN53" s="5"/>
      <c r="BO53" s="5"/>
      <c r="BP53" s="5"/>
      <c r="BQ53" s="5"/>
    </row>
    <row r="54" spans="1:69" ht="34.5" customHeight="1">
      <c r="A54" s="10" t="s">
        <v>39</v>
      </c>
      <c r="B54" s="11"/>
      <c r="C54" s="5"/>
      <c r="D54" s="12"/>
      <c r="E54" s="5"/>
      <c r="F54" s="13"/>
      <c r="G54" s="5"/>
      <c r="H54" s="12"/>
      <c r="I54" s="5"/>
      <c r="J54" s="13"/>
      <c r="K54" s="14"/>
      <c r="L54" s="12"/>
      <c r="M54" s="14"/>
      <c r="N54" s="13"/>
      <c r="O54" s="14"/>
      <c r="P54" s="12"/>
      <c r="Q54" s="14"/>
      <c r="R54" s="13"/>
      <c r="S54" s="15">
        <f t="shared" si="2"/>
        <v>190</v>
      </c>
      <c r="T54" s="23"/>
      <c r="U54" s="23"/>
      <c r="V54" s="23"/>
      <c r="W54" s="23"/>
      <c r="X54" s="23">
        <v>150</v>
      </c>
      <c r="Y54" s="23"/>
      <c r="Z54" s="23"/>
      <c r="AA54" s="23"/>
      <c r="AB54" s="4"/>
      <c r="AC54" s="4"/>
      <c r="AD54" s="4"/>
      <c r="AE54" s="4"/>
      <c r="AF54" s="4"/>
      <c r="AG54" s="4"/>
      <c r="AH54" s="4"/>
      <c r="AI54" s="4">
        <v>20</v>
      </c>
      <c r="AJ54" s="4"/>
      <c r="AK54" s="4"/>
      <c r="AL54" s="4"/>
      <c r="AM54" s="4"/>
      <c r="AN54" s="4">
        <v>20</v>
      </c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16">
        <f t="shared" si="3"/>
        <v>190</v>
      </c>
      <c r="BL54" s="4"/>
      <c r="BM54" s="5"/>
      <c r="BN54" s="5"/>
      <c r="BO54" s="5"/>
      <c r="BP54" s="5"/>
      <c r="BQ54" s="5"/>
    </row>
    <row r="55" spans="1:69" ht="34.5" customHeight="1">
      <c r="A55" s="10" t="s">
        <v>28</v>
      </c>
      <c r="B55" s="11"/>
      <c r="C55" s="5"/>
      <c r="D55" s="12"/>
      <c r="E55" s="5"/>
      <c r="F55" s="13"/>
      <c r="G55" s="5"/>
      <c r="H55" s="12"/>
      <c r="I55" s="5"/>
      <c r="J55" s="13"/>
      <c r="K55" s="14"/>
      <c r="L55" s="12"/>
      <c r="M55" s="14"/>
      <c r="N55" s="13"/>
      <c r="O55" s="14"/>
      <c r="P55" s="12"/>
      <c r="Q55" s="14"/>
      <c r="R55" s="13"/>
      <c r="S55" s="15">
        <f t="shared" si="2"/>
        <v>120</v>
      </c>
      <c r="T55" s="23"/>
      <c r="U55" s="23"/>
      <c r="V55" s="23"/>
      <c r="W55" s="23"/>
      <c r="X55" s="23"/>
      <c r="Y55" s="23"/>
      <c r="Z55" s="23"/>
      <c r="AA55" s="23"/>
      <c r="AB55" s="4"/>
      <c r="AC55" s="4"/>
      <c r="AD55" s="4"/>
      <c r="AE55" s="4"/>
      <c r="AF55" s="4">
        <v>100</v>
      </c>
      <c r="AG55" s="4"/>
      <c r="AH55" s="4"/>
      <c r="AI55" s="4"/>
      <c r="AJ55" s="4">
        <v>20</v>
      </c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16">
        <f t="shared" si="3"/>
        <v>120</v>
      </c>
      <c r="BL55" s="4"/>
      <c r="BM55" s="5"/>
      <c r="BN55" s="5"/>
      <c r="BO55" s="5"/>
      <c r="BP55" s="5"/>
      <c r="BQ55" s="5"/>
    </row>
    <row r="56" spans="1:69" ht="34.5" customHeight="1">
      <c r="A56" s="10" t="s">
        <v>44</v>
      </c>
      <c r="B56" s="11"/>
      <c r="C56" s="5"/>
      <c r="D56" s="12"/>
      <c r="E56" s="5"/>
      <c r="F56" s="13"/>
      <c r="G56" s="5"/>
      <c r="H56" s="12"/>
      <c r="I56" s="5"/>
      <c r="J56" s="13"/>
      <c r="K56" s="14"/>
      <c r="L56" s="12"/>
      <c r="M56" s="14"/>
      <c r="N56" s="13"/>
      <c r="O56" s="14"/>
      <c r="P56" s="12"/>
      <c r="Q56" s="14"/>
      <c r="R56" s="13"/>
      <c r="S56" s="15">
        <f t="shared" si="2"/>
        <v>100</v>
      </c>
      <c r="T56" s="23"/>
      <c r="U56" s="23"/>
      <c r="V56" s="23"/>
      <c r="W56" s="23">
        <v>100</v>
      </c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16">
        <f t="shared" si="3"/>
        <v>100</v>
      </c>
      <c r="BL56" s="4"/>
      <c r="BM56" s="5"/>
      <c r="BN56" s="5"/>
      <c r="BO56" s="5"/>
      <c r="BP56" s="5"/>
      <c r="BQ56" s="5"/>
    </row>
    <row r="57" spans="1:69" ht="34.5" customHeight="1">
      <c r="A57" s="10" t="s">
        <v>57</v>
      </c>
      <c r="B57" s="11"/>
      <c r="C57" s="5"/>
      <c r="D57" s="12"/>
      <c r="E57" s="5"/>
      <c r="F57" s="13"/>
      <c r="G57" s="5"/>
      <c r="H57" s="12"/>
      <c r="I57" s="5"/>
      <c r="J57" s="13"/>
      <c r="K57" s="14"/>
      <c r="L57" s="12"/>
      <c r="M57" s="14"/>
      <c r="N57" s="13"/>
      <c r="O57" s="14"/>
      <c r="P57" s="12"/>
      <c r="Q57" s="14"/>
      <c r="R57" s="13"/>
      <c r="S57" s="15">
        <f t="shared" si="2"/>
        <v>100</v>
      </c>
      <c r="T57" s="23">
        <v>100</v>
      </c>
      <c r="U57" s="23"/>
      <c r="V57" s="23"/>
      <c r="W57" s="23"/>
      <c r="X57" s="23"/>
      <c r="Y57" s="23"/>
      <c r="Z57" s="23"/>
      <c r="AA57" s="23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16">
        <f t="shared" si="3"/>
        <v>100</v>
      </c>
      <c r="BL57" s="4"/>
      <c r="BM57" s="5"/>
      <c r="BN57" s="5"/>
      <c r="BO57" s="5"/>
      <c r="BP57" s="5"/>
      <c r="BQ57" s="5"/>
    </row>
    <row r="58" spans="1:69" ht="34.5" customHeight="1">
      <c r="A58" s="10" t="s">
        <v>38</v>
      </c>
      <c r="B58" s="11"/>
      <c r="C58" s="5"/>
      <c r="D58" s="12"/>
      <c r="E58" s="5"/>
      <c r="F58" s="13"/>
      <c r="G58" s="5"/>
      <c r="H58" s="12"/>
      <c r="I58" s="5"/>
      <c r="J58" s="13"/>
      <c r="K58" s="14"/>
      <c r="L58" s="12"/>
      <c r="M58" s="14"/>
      <c r="N58" s="13"/>
      <c r="O58" s="14"/>
      <c r="P58" s="12"/>
      <c r="Q58" s="14"/>
      <c r="R58" s="13"/>
      <c r="S58" s="15">
        <f t="shared" si="2"/>
        <v>0</v>
      </c>
      <c r="T58" s="23"/>
      <c r="U58" s="23"/>
      <c r="V58" s="23"/>
      <c r="W58" s="23"/>
      <c r="X58" s="23"/>
      <c r="Y58" s="23"/>
      <c r="Z58" s="23"/>
      <c r="AA58" s="23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16">
        <f t="shared" si="3"/>
        <v>0</v>
      </c>
      <c r="BL58" s="4"/>
      <c r="BM58" s="5"/>
      <c r="BN58" s="5"/>
      <c r="BO58" s="5"/>
      <c r="BP58" s="5"/>
      <c r="BQ58" s="5"/>
    </row>
    <row r="59" spans="1:69" ht="34.5" customHeight="1">
      <c r="A59" s="10" t="s">
        <v>53</v>
      </c>
      <c r="B59" s="11"/>
      <c r="C59" s="5"/>
      <c r="D59" s="12"/>
      <c r="E59" s="5"/>
      <c r="F59" s="13"/>
      <c r="G59" s="5"/>
      <c r="H59" s="12"/>
      <c r="I59" s="5"/>
      <c r="J59" s="13"/>
      <c r="K59" s="14"/>
      <c r="L59" s="12"/>
      <c r="M59" s="14"/>
      <c r="N59" s="13"/>
      <c r="O59" s="14"/>
      <c r="P59" s="12"/>
      <c r="Q59" s="14"/>
      <c r="R59" s="13"/>
      <c r="S59" s="15">
        <f t="shared" si="2"/>
        <v>0</v>
      </c>
      <c r="T59" s="23"/>
      <c r="U59" s="23"/>
      <c r="V59" s="23"/>
      <c r="W59" s="23"/>
      <c r="X59" s="23"/>
      <c r="Y59" s="23"/>
      <c r="Z59" s="23"/>
      <c r="AA59" s="23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16">
        <f t="shared" si="3"/>
        <v>0</v>
      </c>
      <c r="BL59" s="4"/>
      <c r="BM59" s="5"/>
      <c r="BN59" s="5"/>
      <c r="BO59" s="5"/>
      <c r="BP59" s="5"/>
      <c r="BQ59" s="5"/>
    </row>
    <row r="60" spans="1:69" ht="34.5" customHeight="1">
      <c r="A60" s="10" t="s">
        <v>36</v>
      </c>
      <c r="B60" s="11"/>
      <c r="C60" s="5"/>
      <c r="D60" s="12"/>
      <c r="E60" s="5"/>
      <c r="F60" s="13"/>
      <c r="G60" s="5"/>
      <c r="H60" s="12"/>
      <c r="I60" s="5"/>
      <c r="J60" s="13"/>
      <c r="K60" s="14"/>
      <c r="L60" s="12"/>
      <c r="M60" s="14"/>
      <c r="N60" s="13"/>
      <c r="O60" s="14"/>
      <c r="P60" s="12"/>
      <c r="Q60" s="14"/>
      <c r="R60" s="13"/>
      <c r="S60" s="15">
        <f t="shared" si="2"/>
        <v>0</v>
      </c>
      <c r="T60" s="23"/>
      <c r="U60" s="23"/>
      <c r="V60" s="23"/>
      <c r="W60" s="23"/>
      <c r="X60" s="23"/>
      <c r="Y60" s="23"/>
      <c r="Z60" s="23"/>
      <c r="AA60" s="23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16">
        <f t="shared" si="3"/>
        <v>0</v>
      </c>
      <c r="BL60" s="4"/>
      <c r="BM60" s="5"/>
      <c r="BN60" s="5"/>
      <c r="BO60" s="5"/>
      <c r="BP60" s="5"/>
      <c r="BQ60" s="5"/>
    </row>
    <row r="61" spans="1:69" ht="34.5" customHeight="1">
      <c r="A61" s="2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22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16">
        <f t="shared" ref="BK61" si="4">SUM(T61:BH61)</f>
        <v>0</v>
      </c>
      <c r="BL61" s="4"/>
      <c r="BM61" s="5"/>
      <c r="BN61" s="5"/>
      <c r="BO61" s="5"/>
      <c r="BP61" s="5"/>
      <c r="BQ61" s="5"/>
    </row>
    <row r="62" spans="1:69" ht="34.5" customHeight="1">
      <c r="A62" s="2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2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5"/>
      <c r="BN62" s="5"/>
      <c r="BO62" s="5"/>
      <c r="BP62" s="5"/>
      <c r="BQ62" s="5"/>
    </row>
    <row r="63" spans="1:69" ht="34.5" customHeight="1">
      <c r="A63" s="2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2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5"/>
      <c r="BN63" s="5"/>
      <c r="BO63" s="5"/>
      <c r="BP63" s="5"/>
      <c r="BQ63" s="5"/>
    </row>
    <row r="64" spans="1:69" ht="34.5" customHeight="1">
      <c r="A64" s="2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2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5"/>
      <c r="BN64" s="5"/>
      <c r="BO64" s="5"/>
      <c r="BP64" s="5"/>
      <c r="BQ64" s="5"/>
    </row>
    <row r="65" spans="1:69" ht="34.5" customHeight="1">
      <c r="A65" s="2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2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5"/>
      <c r="BN65" s="5"/>
      <c r="BO65" s="5"/>
      <c r="BP65" s="5"/>
      <c r="BQ65" s="5"/>
    </row>
    <row r="66" spans="1:69" ht="34.5" customHeight="1">
      <c r="A66" s="2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2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5"/>
      <c r="BN66" s="5"/>
      <c r="BO66" s="5"/>
      <c r="BP66" s="5"/>
      <c r="BQ66" s="5"/>
    </row>
    <row r="67" spans="1:69" ht="34.5" customHeight="1">
      <c r="A67" s="2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2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5"/>
      <c r="BN67" s="5"/>
      <c r="BO67" s="5"/>
      <c r="BP67" s="5"/>
      <c r="BQ67" s="5"/>
    </row>
    <row r="68" spans="1:69" ht="34.5" customHeight="1">
      <c r="A68" s="2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2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5"/>
      <c r="BN68" s="5"/>
      <c r="BO68" s="5"/>
      <c r="BP68" s="5"/>
      <c r="BQ68" s="5"/>
    </row>
    <row r="69" spans="1:69" ht="34.5" customHeight="1">
      <c r="A69" s="2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2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5"/>
      <c r="BN69" s="5"/>
      <c r="BO69" s="5"/>
      <c r="BP69" s="5"/>
      <c r="BQ69" s="5"/>
    </row>
    <row r="70" spans="1:69" ht="34.5" customHeight="1">
      <c r="A70" s="2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2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5"/>
      <c r="BN70" s="5"/>
      <c r="BO70" s="5"/>
      <c r="BP70" s="5"/>
      <c r="BQ70" s="5"/>
    </row>
    <row r="71" spans="1:69" ht="34.5" customHeight="1">
      <c r="A71" s="2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2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5"/>
      <c r="BN71" s="5"/>
      <c r="BO71" s="5"/>
      <c r="BP71" s="5"/>
      <c r="BQ71" s="5"/>
    </row>
    <row r="72" spans="1:69" ht="34.5" customHeight="1">
      <c r="A72" s="2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2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5"/>
      <c r="BN72" s="5"/>
      <c r="BO72" s="5"/>
      <c r="BP72" s="5"/>
      <c r="BQ72" s="5"/>
    </row>
    <row r="73" spans="1:69" ht="34.5" customHeight="1">
      <c r="A73" s="2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2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5"/>
      <c r="BN73" s="5"/>
      <c r="BO73" s="5"/>
      <c r="BP73" s="5"/>
      <c r="BQ73" s="5"/>
    </row>
    <row r="74" spans="1:69" ht="34.5" customHeight="1">
      <c r="A74" s="2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2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5"/>
      <c r="BN74" s="5"/>
      <c r="BO74" s="5"/>
      <c r="BP74" s="5"/>
      <c r="BQ74" s="5"/>
    </row>
    <row r="75" spans="1:69" ht="34.5" customHeight="1">
      <c r="A75" s="2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2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5"/>
      <c r="BN75" s="5"/>
      <c r="BO75" s="5"/>
      <c r="BP75" s="5"/>
      <c r="BQ75" s="5"/>
    </row>
    <row r="76" spans="1:69" ht="34.5" customHeight="1">
      <c r="A76" s="2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22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5"/>
      <c r="BN76" s="5"/>
      <c r="BO76" s="5"/>
      <c r="BP76" s="5"/>
      <c r="BQ76" s="5"/>
    </row>
    <row r="77" spans="1:69" ht="34.5" customHeight="1">
      <c r="A77" s="2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22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5"/>
      <c r="BN77" s="5"/>
      <c r="BO77" s="5"/>
      <c r="BP77" s="5"/>
      <c r="BQ77" s="5"/>
    </row>
    <row r="78" spans="1:69" ht="34.5" customHeight="1">
      <c r="A78" s="2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2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5"/>
      <c r="BN78" s="5"/>
      <c r="BO78" s="5"/>
      <c r="BP78" s="5"/>
      <c r="BQ78" s="5"/>
    </row>
    <row r="79" spans="1:69" ht="34.5" customHeight="1">
      <c r="A79" s="2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2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5"/>
      <c r="BN79" s="5"/>
      <c r="BO79" s="5"/>
      <c r="BP79" s="5"/>
      <c r="BQ79" s="5"/>
    </row>
    <row r="80" spans="1:69" ht="34.5" customHeight="1">
      <c r="A80" s="2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2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5"/>
      <c r="BN80" s="5"/>
      <c r="BO80" s="5"/>
      <c r="BP80" s="5"/>
      <c r="BQ80" s="5"/>
    </row>
    <row r="81" spans="1:69" ht="34.5" customHeight="1">
      <c r="A81" s="2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2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5"/>
      <c r="BN81" s="5"/>
      <c r="BO81" s="5"/>
      <c r="BP81" s="5"/>
      <c r="BQ81" s="5"/>
    </row>
    <row r="82" spans="1:69" ht="34.5" customHeight="1">
      <c r="A82" s="2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2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5"/>
      <c r="BN82" s="5"/>
      <c r="BO82" s="5"/>
      <c r="BP82" s="5"/>
      <c r="BQ82" s="5"/>
    </row>
    <row r="83" spans="1:69" ht="34.5" customHeight="1">
      <c r="A83" s="2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2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5"/>
      <c r="BN83" s="5"/>
      <c r="BO83" s="5"/>
      <c r="BP83" s="5"/>
      <c r="BQ83" s="5"/>
    </row>
    <row r="84" spans="1:69" ht="34.5" customHeight="1">
      <c r="A84" s="2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2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5"/>
      <c r="BN84" s="5"/>
      <c r="BO84" s="5"/>
      <c r="BP84" s="5"/>
      <c r="BQ84" s="5"/>
    </row>
    <row r="85" spans="1:69" ht="34.5" customHeight="1">
      <c r="A85" s="2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22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5"/>
      <c r="BN85" s="5"/>
      <c r="BO85" s="5"/>
      <c r="BP85" s="5"/>
      <c r="BQ85" s="5"/>
    </row>
    <row r="86" spans="1:69" ht="34.5" customHeight="1">
      <c r="A86" s="2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22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5"/>
      <c r="BN86" s="5"/>
      <c r="BO86" s="5"/>
      <c r="BP86" s="5"/>
      <c r="BQ86" s="5"/>
    </row>
    <row r="87" spans="1:69" ht="34.5" customHeight="1">
      <c r="A87" s="2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22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5"/>
      <c r="BN87" s="5"/>
      <c r="BO87" s="5"/>
      <c r="BP87" s="5"/>
      <c r="BQ87" s="5"/>
    </row>
    <row r="88" spans="1:69" ht="34.5" customHeight="1">
      <c r="A88" s="2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22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5"/>
      <c r="BN88" s="5"/>
      <c r="BO88" s="5"/>
      <c r="BP88" s="5"/>
      <c r="BQ88" s="5"/>
    </row>
    <row r="89" spans="1:69" ht="15.75" customHeight="1"/>
    <row r="90" spans="1:69" ht="15.75" customHeight="1"/>
    <row r="91" spans="1:69" ht="15.75" customHeight="1"/>
    <row r="92" spans="1:69" ht="15.75" customHeight="1"/>
    <row r="93" spans="1:69" ht="15.75" customHeight="1"/>
    <row r="94" spans="1:69" ht="15.75" customHeight="1"/>
    <row r="95" spans="1:69" ht="15.75" customHeight="1"/>
    <row r="96" spans="1:69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</sheetData>
  <autoFilter ref="A2:BK59" xr:uid="{00000000-0009-0000-0000-000000000000}">
    <sortState xmlns:xlrd2="http://schemas.microsoft.com/office/spreadsheetml/2017/richdata2" ref="A3:BK60">
      <sortCondition descending="1" ref="S2:S60"/>
    </sortState>
  </autoFilter>
  <sortState xmlns:xlrd2="http://schemas.microsoft.com/office/spreadsheetml/2017/richdata2" ref="A1:BK271">
    <sortCondition ref="A3:A68"/>
  </sortState>
  <mergeCells count="2">
    <mergeCell ref="B1:P1"/>
    <mergeCell ref="T1:BK1"/>
  </mergeCells>
  <pageMargins left="0.70866141732283472" right="0.70866141732283472" top="0.74803149606299213" bottom="0.74803149606299213" header="0" footer="0"/>
  <pageSetup paperSize="9" scale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1AD9-446A-3548-96F2-0E9A6C863B9B}">
  <dimension ref="A1:B37"/>
  <sheetViews>
    <sheetView tabSelected="1" workbookViewId="0">
      <selection sqref="A1:C32"/>
    </sheetView>
  </sheetViews>
  <sheetFormatPr baseColWidth="10" defaultRowHeight="15"/>
  <cols>
    <col min="1" max="1" width="34" customWidth="1"/>
    <col min="2" max="2" width="27.33203125" customWidth="1"/>
  </cols>
  <sheetData>
    <row r="1" spans="1:2" ht="17">
      <c r="A1" s="43" t="s">
        <v>84</v>
      </c>
      <c r="B1" s="43" t="s">
        <v>85</v>
      </c>
    </row>
    <row r="3" spans="1:2">
      <c r="A3" s="30" t="str">
        <f>Classifica!T2</f>
        <v>FIRST RIDE     06/02/2021</v>
      </c>
      <c r="B3" s="31">
        <v>13</v>
      </c>
    </row>
    <row r="4" spans="1:2">
      <c r="A4" s="30" t="str">
        <f>Classifica!U2</f>
        <v>ARUNCI RIDE 21/02/2021</v>
      </c>
      <c r="B4" s="31">
        <v>9</v>
      </c>
    </row>
    <row r="5" spans="1:2">
      <c r="A5" s="30" t="str">
        <f>Classifica!V2</f>
        <v>Faggeta Ride 14/03/2021</v>
      </c>
      <c r="B5" s="31">
        <v>10</v>
      </c>
    </row>
    <row r="6" spans="1:2">
      <c r="A6" s="30" t="str">
        <f>Classifica!W2</f>
        <v>Turano Ride  02/05/2021</v>
      </c>
      <c r="B6" s="31">
        <v>24</v>
      </c>
    </row>
    <row r="7" spans="1:2">
      <c r="A7" s="34" t="str">
        <f>Classifica!X2</f>
        <v>Compleanno Brigata 09/05/2021</v>
      </c>
      <c r="B7" s="35">
        <v>38</v>
      </c>
    </row>
    <row r="8" spans="1:2">
      <c r="A8" s="32" t="str">
        <f>Classifica!Y2</f>
        <v>Aperitivo Nananà 18/05/2021</v>
      </c>
      <c r="B8" s="33">
        <v>15</v>
      </c>
    </row>
    <row r="9" spans="1:2">
      <c r="A9" s="34" t="str">
        <f>Classifica!Z2</f>
        <v>DGR da Brigante  23/05/2021</v>
      </c>
      <c r="B9" s="35">
        <v>28</v>
      </c>
    </row>
    <row r="10" spans="1:2">
      <c r="A10" s="30" t="str">
        <f>Classifica!AA2</f>
        <v>Lago di Scanno Ride 05/06/2021</v>
      </c>
      <c r="B10" s="31">
        <v>9</v>
      </c>
    </row>
    <row r="11" spans="1:2">
      <c r="A11" s="32" t="str">
        <f>Classifica!AB2</f>
        <v>Apperitivo Wunder 24/06/2021</v>
      </c>
      <c r="B11" s="33">
        <v>9</v>
      </c>
    </row>
    <row r="12" spans="1:2">
      <c r="A12" s="30" t="str">
        <f>Classifica!AC2</f>
        <v>Castelluccio 29/06/2021</v>
      </c>
      <c r="B12" s="31">
        <v>12</v>
      </c>
    </row>
    <row r="13" spans="1:2">
      <c r="A13" s="30" t="str">
        <f>Classifica!AD2</f>
        <v>Campigna mon amour 09-11/07/2021</v>
      </c>
      <c r="B13" s="31">
        <v>11</v>
      </c>
    </row>
    <row r="14" spans="1:2">
      <c r="A14" s="32" t="str">
        <f>Classifica!AE2</f>
        <v>Aperitivo Bottega Maccheroni 15/07/21</v>
      </c>
      <c r="B14" s="33">
        <v>11</v>
      </c>
    </row>
    <row r="15" spans="1:2">
      <c r="A15" s="34" t="str">
        <f>Classifica!AF2</f>
        <v>Moto Porchetta 21/07/2021</v>
      </c>
      <c r="B15" s="35">
        <v>24</v>
      </c>
    </row>
    <row r="16" spans="1:2">
      <c r="A16" s="30" t="str">
        <f>Classifica!AG2</f>
        <v>Vacanza del Brigante 26/07-01/08/2021</v>
      </c>
      <c r="B16" s="31">
        <v>6</v>
      </c>
    </row>
    <row r="17" spans="1:2">
      <c r="A17" s="30" t="str">
        <f>Classifica!AH2</f>
        <v>Brigantintreffen 07-08/08/2021</v>
      </c>
      <c r="B17" s="31">
        <v>11</v>
      </c>
    </row>
    <row r="18" spans="1:2">
      <c r="A18" s="32" t="str">
        <f>Classifica!AI2</f>
        <v>Aperitivo Metropolita 25/08/2021</v>
      </c>
      <c r="B18" s="33">
        <v>13</v>
      </c>
    </row>
    <row r="19" spans="1:2">
      <c r="A19" s="32" t="str">
        <f>Classifica!AJ2</f>
        <v>Aperitivo Nanana' 07/09/2021</v>
      </c>
      <c r="B19" s="33">
        <v>12</v>
      </c>
    </row>
    <row r="20" spans="1:2">
      <c r="A20" s="30" t="str">
        <f>Classifica!AK2</f>
        <v>Twinning 10-12/09/2021</v>
      </c>
      <c r="B20" s="31">
        <v>22</v>
      </c>
    </row>
    <row r="21" spans="1:2">
      <c r="A21" s="30" t="str">
        <f>Classifica!AL2</f>
        <v>Guadagnolo Ride 26/09/2021</v>
      </c>
      <c r="B21" s="31">
        <v>19</v>
      </c>
    </row>
    <row r="22" spans="1:2">
      <c r="A22" s="30" t="str">
        <f>Classifica!AM2</f>
        <v>La Brigata non si ferma 8-10/10-2021</v>
      </c>
      <c r="B22" s="31">
        <v>14</v>
      </c>
    </row>
    <row r="23" spans="1:2">
      <c r="A23" s="32" t="str">
        <f>Classifica!AN2</f>
        <v>Aperitivo Metropolita 21/10/2021</v>
      </c>
      <c r="B23" s="33">
        <v>9</v>
      </c>
    </row>
    <row r="24" spans="1:2">
      <c r="A24" s="32" t="str">
        <f>Classifica!AO2</f>
        <v>Aperitivo Nananà 18/11/2021</v>
      </c>
      <c r="B24" s="33">
        <v>10</v>
      </c>
    </row>
    <row r="25" spans="1:2">
      <c r="A25" s="30" t="str">
        <f>Classifica!AP2</f>
        <v>1000 curve Todi 21/11/2021</v>
      </c>
      <c r="B25" s="31">
        <v>18</v>
      </c>
    </row>
    <row r="28" spans="1:2">
      <c r="A28" s="38" t="s">
        <v>89</v>
      </c>
      <c r="B28" s="39">
        <f>SUM(B3:B25)/23</f>
        <v>15.086956521739131</v>
      </c>
    </row>
    <row r="30" spans="1:2">
      <c r="A30" s="40" t="s">
        <v>90</v>
      </c>
      <c r="B30" s="41">
        <f>SUM(B7+B9+B13+B16+B17+B20+B22)/7</f>
        <v>18.571428571428573</v>
      </c>
    </row>
    <row r="32" spans="1:2">
      <c r="A32" s="40" t="s">
        <v>91</v>
      </c>
      <c r="B32" s="42">
        <f>SUM(B3+B4+B5+B6+B10+B12+B15+B21+B25)/9</f>
        <v>15.333333333333334</v>
      </c>
    </row>
    <row r="34" spans="1:2">
      <c r="A34" s="36"/>
      <c r="B34" s="29"/>
    </row>
    <row r="37" spans="1:2">
      <c r="A37" s="36"/>
      <c r="B37" s="37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Classifica</vt:lpstr>
      <vt:lpstr>ANALISI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Ascenzo Ferrazza</dc:creator>
  <cp:lastModifiedBy>Hunity EU srl</cp:lastModifiedBy>
  <cp:lastPrinted>2021-12-05T13:25:01Z</cp:lastPrinted>
  <dcterms:created xsi:type="dcterms:W3CDTF">2020-06-28T17:50:04Z</dcterms:created>
  <dcterms:modified xsi:type="dcterms:W3CDTF">2021-12-05T13:31:03Z</dcterms:modified>
</cp:coreProperties>
</file>